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codeName="ThisWorkbook" hidePivotFieldList="1" defaultThemeVersion="166925"/>
  <mc:AlternateContent xmlns:mc="http://schemas.openxmlformats.org/markup-compatibility/2006">
    <mc:Choice Requires="x15">
      <x15ac:absPath xmlns:x15ac="http://schemas.microsoft.com/office/spreadsheetml/2010/11/ac" url="https://akalikoglobal.sharepoint.com/sites/BusinessDevelopment/Shared Documents/BD Homeroom/"/>
    </mc:Choice>
  </mc:AlternateContent>
  <xr:revisionPtr revIDLastSave="0" documentId="8_{BF897B0D-6FD2-4083-BD6D-DDCCFE5CFC62}" xr6:coauthVersionLast="47" xr6:coauthVersionMax="47" xr10:uidLastSave="{00000000-0000-0000-0000-000000000000}"/>
  <workbookProtection workbookAlgorithmName="SHA-512" workbookHashValue="nq10gXdjZst+JcKuXydCa5uhva6jgZT23arg7vnlb+tkhRG+rHJbUpbSnxa2J1yBoR35QJbjQyY58gZraHKB+A==" workbookSaltValue="owSJhtKXJi/+lcCKQEoAcw==" workbookSpinCount="100000" lockStructure="1"/>
  <bookViews>
    <workbookView xWindow="28680" yWindow="-120" windowWidth="29040" windowHeight="15720" xr2:uid="{14470EF3-66B6-4688-A957-C51EF10AA778}"/>
  </bookViews>
  <sheets>
    <sheet name="Inventory list" sheetId="26" r:id="rId1"/>
    <sheet name="Burkina Faso Inventory" sheetId="27" state="hidden" r:id="rId2"/>
    <sheet name="Append1" sheetId="24" state="hidden" r:id="rId3"/>
    <sheet name="Available Inventory" sheetId="7" state="hidden" r:id="rId4"/>
    <sheet name="Pipeline Production" sheetId="8" state="hidden" r:id="rId5"/>
  </sheets>
  <externalReferences>
    <externalReference r:id="rId6"/>
  </externalReferences>
  <definedNames>
    <definedName name="_xlnm._FilterDatabase" localSheetId="3" hidden="1">'Available Inventory'!$B$8:$M$71</definedName>
    <definedName name="_xlnm._FilterDatabase" localSheetId="4" hidden="1">'Pipeline Production'!$B$8:$M$74</definedName>
    <definedName name="ExternalData_2" localSheetId="2" hidden="1">Append1!$A$1:$L$528</definedName>
    <definedName name="ExternalData_3" localSheetId="1" hidden="1">'Burkina Faso Inventory'!$A$1:$L$20</definedName>
    <definedName name="SearchBox">'Inventory list'!#REF!</definedName>
    <definedName name="Slicer_Brand1">#N/A</definedName>
    <definedName name="Slicer_Location">#N/A</definedName>
    <definedName name="Slicer_Machine_Model">#N/A</definedName>
    <definedName name="Slicer_Machine_Type">#N/A</definedName>
    <definedName name="SUPPLIER_NAMEC">[1]!SUPPLIER_NAME[SUPPLIER NAME]</definedName>
    <definedName name="_xlnm.Print_Area" localSheetId="3">'Available Inventory'!$A$1:$M$63</definedName>
    <definedName name="_xlnm.Print_Area" localSheetId="4">'Pipeline Production'!$A$1:$O$99</definedName>
  </definedNames>
  <calcPr calcId="191028" calcMode="manual"/>
  <pivotCaches>
    <pivotCache cacheId="8506" r:id="rId7"/>
  </pivotCaches>
  <extLst>
    <ext xmlns:x14="http://schemas.microsoft.com/office/spreadsheetml/2009/9/main" uri="{BBE1A952-AA13-448e-AADC-164F8A28A991}">
      <x14:slicerCaches>
        <x14:slicerCache r:id="rId8"/>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6" i="8" l="1"/>
  <c r="K75" i="8"/>
  <c r="K74" i="8"/>
  <c r="K45" i="8"/>
  <c r="K44" i="8"/>
  <c r="K34" i="8"/>
  <c r="K12" i="8"/>
  <c r="K10" i="8"/>
  <c r="J61" i="7"/>
  <c r="J58" i="7"/>
  <c r="J43" i="7"/>
  <c r="J38" i="7"/>
  <c r="J37" i="7"/>
  <c r="J35" i="7"/>
  <c r="J34" i="7"/>
  <c r="J32" i="7"/>
  <c r="J31" i="7"/>
  <c r="J30" i="7"/>
  <c r="J26" i="7"/>
  <c r="J25" i="7"/>
  <c r="F4" i="8"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76C117-6D82-439C-8660-277013859F04}" keepAlive="1" name="Query - All branches" description="Connection to the 'All branches' query in the workbook." type="5" refreshedVersion="8" background="1" saveData="1">
    <dbPr connection="Provider=Microsoft.Mashup.OleDb.1;Data Source=$Workbook$;Location=&quot;All branches&quot;;Extended Properties=&quot;&quot;" command="SELECT * FROM [All branches]"/>
  </connection>
  <connection id="2" xr16:uid="{F26361C2-552C-48BA-BB66-F7F969E9D6ED}" keepAlive="1" name="Query - Australia Inventory" description="Connection to the 'Australia Inventory' query in the workbook." type="5" refreshedVersion="8" background="1" saveData="1">
    <dbPr connection="Provider=Microsoft.Mashup.OleDb.1;Data Source=$Workbook$;Location=&quot;Australia Inventory&quot;;Extended Properties=&quot;&quot;" command="SELECT * FROM [Australia Inventory]"/>
  </connection>
  <connection id="3" xr16:uid="{C5D35081-DE4D-4774-AE47-846176223DA9}" keepAlive="1" name="Query - Burkina Faso Inventory" description="Connection to the 'Burkina Faso Inventory' query in the workbook." type="5" refreshedVersion="8" background="1" saveData="1">
    <dbPr connection="Provider=Microsoft.Mashup.OleDb.1;Data Source=$Workbook$;Location=&quot;Burkina Faso Inventory&quot;;Extended Properties=&quot;&quot;" command="SELECT * FROM [Burkina Faso Inventory]"/>
  </connection>
  <connection id="4" xr16:uid="{FD5FF13E-E534-4574-AF42-C1EF7CE66612}" keepAlive="1" name="Query - Canada Inventory" description="Connection to the 'Canada Inventory' query in the workbook." type="5" refreshedVersion="8" background="1" saveData="1">
    <dbPr connection="Provider=Microsoft.Mashup.OleDb.1;Data Source=$Workbook$;Location=&quot;Canada Inventory&quot;;Extended Properties=&quot;&quot;" command="SELECT * FROM [Canada Inventory]"/>
  </connection>
  <connection id="5" xr16:uid="{673404A3-29E2-4241-A25B-96237226A1DD}" keepAlive="1" name="Query - China Inventory" description="Connection to the 'China Inventory' query in the workbook." type="5" refreshedVersion="0" background="1">
    <dbPr connection="Provider=Microsoft.Mashup.OleDb.1;Data Source=$Workbook$;Location=&quot;China Inventory&quot;;Extended Properties=&quot;&quot;" command="SELECT * FROM [China Inventory]"/>
  </connection>
  <connection id="6" xr16:uid="{46F21B81-FFB1-43CE-92EF-D7F020E717FE}" keepAlive="1" name="Query - China Production" description="Connection to the 'China Production' query in the workbook." type="5" refreshedVersion="8" background="1" saveData="1">
    <dbPr connection="Provider=Microsoft.Mashup.OleDb.1;Data Source=$Workbook$;Location=&quot;China Production&quot;;Extended Properties=&quot;&quot;" command="SELECT * FROM [China Production]"/>
  </connection>
  <connection id="7" xr16:uid="{63177442-15C9-4ADC-B172-92C4AD541AC8}" keepAlive="1" name="Query - Mongolia Inventory" description="Connection to the 'Mongolia Inventory' query in the workbook." type="5" refreshedVersion="8" background="1" saveData="1">
    <dbPr connection="Provider=Microsoft.Mashup.OleDb.1;Data Source=$Workbook$;Location=&quot;Mongolia Inventory&quot;;Extended Properties=&quot;&quot;" command="SELECT * FROM [Mongolia Inventory]"/>
  </connection>
  <connection id="8" xr16:uid="{F0C64761-994D-44DF-87FA-0C27EE1244A8}" keepAlive="1" name="Query - PNG Inventory" description="Connection to the 'PNG Inventory' query in the workbook." type="5" refreshedVersion="0" background="1" saveData="1">
    <dbPr connection="Provider=Microsoft.Mashup.OleDb.1;Data Source=$Workbook$;Location=&quot;PNG Inventory&quot;;Extended Properties=&quot;&quot;" command="SELECT * FROM [PNG Inventory]"/>
  </connection>
  <connection id="9" xr16:uid="{C662EE03-1676-49DD-A1C2-0DA1F583CEC3}" keepAlive="1" name="Query - Russia Inventory" description="Connection to the 'Russia Inventory' query in the workbook." type="5" refreshedVersion="0" background="1" saveData="1">
    <dbPr connection="Provider=Microsoft.Mashup.OleDb.1;Data Source=$Workbook$;Location=&quot;Russia Inventory&quot;;Extended Properties=&quot;&quot;" command="SELECT * FROM [Russia Inventory]"/>
  </connection>
  <connection id="10" xr16:uid="{3E4F4483-7FD6-47A7-AC03-C3527B4EB989}" keepAlive="1" name="Query - Turkey Inventory" description="Connection to the 'Turkey Inventory' query in the workbook." type="5" refreshedVersion="0" background="1" saveData="1">
    <dbPr connection="Provider=Microsoft.Mashup.OleDb.1;Data Source=$Workbook$;Location=&quot;Turkey Inventory&quot;;Extended Properties=&quot;&quot;" command="SELECT * FROM [Turkey Inventory]"/>
  </connection>
</connections>
</file>

<file path=xl/sharedStrings.xml><?xml version="1.0" encoding="utf-8"?>
<sst xmlns="http://schemas.openxmlformats.org/spreadsheetml/2006/main" count="9174" uniqueCount="838">
  <si>
    <t xml:space="preserve">          Inventory List</t>
  </si>
  <si>
    <t xml:space="preserve">  </t>
  </si>
  <si>
    <t>Brand</t>
  </si>
  <si>
    <t>Machine Type</t>
  </si>
  <si>
    <t>Machine Model</t>
  </si>
  <si>
    <t>Position</t>
  </si>
  <si>
    <t>OEM Part Number</t>
  </si>
  <si>
    <t>Estimated Readiness Date</t>
  </si>
  <si>
    <t>Location</t>
  </si>
  <si>
    <t>Total Quantity</t>
  </si>
  <si>
    <t>Atlas Copco</t>
  </si>
  <si>
    <t>DRILLING</t>
  </si>
  <si>
    <t>DM45</t>
  </si>
  <si>
    <t>JACK</t>
  </si>
  <si>
    <t>577-55589</t>
  </si>
  <si>
    <t>In Stock</t>
  </si>
  <si>
    <t>Thailand</t>
  </si>
  <si>
    <t>Russia</t>
  </si>
  <si>
    <t>DUMP TRUCK</t>
  </si>
  <si>
    <t>MT2010</t>
  </si>
  <si>
    <t>STEERING</t>
  </si>
  <si>
    <t>Caterpillar</t>
  </si>
  <si>
    <t>DOZER</t>
  </si>
  <si>
    <t>854K</t>
  </si>
  <si>
    <t>BLADE TILT LH</t>
  </si>
  <si>
    <t>BLADE TILT RH</t>
  </si>
  <si>
    <t>BLADE TILT, RH</t>
  </si>
  <si>
    <t>517-3766</t>
  </si>
  <si>
    <t>Turkey</t>
  </si>
  <si>
    <t>BLADE LIFT RH</t>
  </si>
  <si>
    <t>BLADE LIFT LH</t>
  </si>
  <si>
    <t>CAT-854</t>
  </si>
  <si>
    <t>BLADE TILT, LH</t>
  </si>
  <si>
    <t>517-3767</t>
  </si>
  <si>
    <t>CAT-854K</t>
  </si>
  <si>
    <t>BLADE TILT CYLINDER, INTERCHANGEABLE WITH  CAT D11T</t>
  </si>
  <si>
    <t xml:space="preserve">517-3766 interchageable with 347-2300/367-2258 </t>
  </si>
  <si>
    <t>D10 T</t>
  </si>
  <si>
    <t>232-0652</t>
  </si>
  <si>
    <t>2/20/2026</t>
  </si>
  <si>
    <t>China</t>
  </si>
  <si>
    <t>232-0653</t>
  </si>
  <si>
    <t>RIPPER LIFT LH</t>
  </si>
  <si>
    <t>192-6446</t>
  </si>
  <si>
    <t>RIPPER LIFT RH</t>
  </si>
  <si>
    <t>192-6445</t>
  </si>
  <si>
    <t>RIPPER TILT</t>
  </si>
  <si>
    <t>4T-9977</t>
  </si>
  <si>
    <t>D10 T2</t>
  </si>
  <si>
    <t>BLADE LIFT LH,RH</t>
  </si>
  <si>
    <t>372-4283</t>
  </si>
  <si>
    <t>374-2278</t>
  </si>
  <si>
    <t>374-2279</t>
  </si>
  <si>
    <t>374-2276</t>
  </si>
  <si>
    <t>374-2277</t>
  </si>
  <si>
    <t>374-2285</t>
  </si>
  <si>
    <t>D10T</t>
  </si>
  <si>
    <t>Australia</t>
  </si>
  <si>
    <t>4T9977</t>
  </si>
  <si>
    <t>BLADE LIFT</t>
  </si>
  <si>
    <t>9T-2869</t>
  </si>
  <si>
    <t>Mongolia</t>
  </si>
  <si>
    <t>BLADE TILT</t>
  </si>
  <si>
    <t>BLADE TILT RHS</t>
  </si>
  <si>
    <t>RIPPER LIFT LHS</t>
  </si>
  <si>
    <t>RIPPER LIFT RHS</t>
  </si>
  <si>
    <t>TILT (LH)</t>
  </si>
  <si>
    <t>PNG</t>
  </si>
  <si>
    <t>TILT (RH)</t>
  </si>
  <si>
    <t>D10T2</t>
  </si>
  <si>
    <t>521-8394</t>
  </si>
  <si>
    <t>521-8395</t>
  </si>
  <si>
    <t>BLADE TILT LHS</t>
  </si>
  <si>
    <t>D11</t>
  </si>
  <si>
    <t>KSN  BLADE LIFT</t>
  </si>
  <si>
    <t>561-7983</t>
  </si>
  <si>
    <t>561-7981</t>
  </si>
  <si>
    <t>KSN BLADE TILT LH</t>
  </si>
  <si>
    <t>527-5519</t>
  </si>
  <si>
    <t>KSN BLADE TILT RH</t>
  </si>
  <si>
    <t>561-6915</t>
  </si>
  <si>
    <t>KSN RIPPER LIFT</t>
  </si>
  <si>
    <t>561-7470</t>
  </si>
  <si>
    <t>KSN RIPPER TILT</t>
  </si>
  <si>
    <t>561-7953</t>
  </si>
  <si>
    <t>D11T</t>
  </si>
  <si>
    <t>252-0471</t>
  </si>
  <si>
    <t>RIPPER LIFT</t>
  </si>
  <si>
    <t>521-8423</t>
  </si>
  <si>
    <t>BLADE TILT - LHS</t>
  </si>
  <si>
    <t>BLADE TILT - RHS</t>
  </si>
  <si>
    <t>RIPPER TILT - LHS</t>
  </si>
  <si>
    <t>521-8410</t>
  </si>
  <si>
    <t>RIPPER TILT - RHS</t>
  </si>
  <si>
    <t>521-8411</t>
  </si>
  <si>
    <t>D9R</t>
  </si>
  <si>
    <t>TILT</t>
  </si>
  <si>
    <t>109-6778, 521-8442</t>
  </si>
  <si>
    <t>165-8633</t>
  </si>
  <si>
    <t>CAT-D10T</t>
  </si>
  <si>
    <t>CAT-D10T2</t>
  </si>
  <si>
    <t>374-2276/521-8394</t>
  </si>
  <si>
    <t>374-2277/521-8395</t>
  </si>
  <si>
    <t>340D2L</t>
  </si>
  <si>
    <t>STICK</t>
  </si>
  <si>
    <t>375-1722</t>
  </si>
  <si>
    <t>CAT-MD6540</t>
  </si>
  <si>
    <t>443-6895</t>
  </si>
  <si>
    <t>PULL DOWN</t>
  </si>
  <si>
    <t>531-0026</t>
  </si>
  <si>
    <t>1/10/2026</t>
  </si>
  <si>
    <t>CAT-MD6250</t>
  </si>
  <si>
    <t>MAST RAISE</t>
  </si>
  <si>
    <t>518-7837</t>
  </si>
  <si>
    <t>773E</t>
  </si>
  <si>
    <t>FRONT</t>
  </si>
  <si>
    <t>350-3843</t>
  </si>
  <si>
    <t>REAR</t>
  </si>
  <si>
    <t>350-3849</t>
  </si>
  <si>
    <t>105-3357</t>
  </si>
  <si>
    <t>773F</t>
  </si>
  <si>
    <t>441-8351</t>
  </si>
  <si>
    <t>777D</t>
  </si>
  <si>
    <t>HOIST</t>
  </si>
  <si>
    <t>171-1232</t>
  </si>
  <si>
    <t>417-0582</t>
  </si>
  <si>
    <t>REAR SUSPENSION</t>
  </si>
  <si>
    <t>8J-8865 (247-4883)</t>
  </si>
  <si>
    <t>777G</t>
  </si>
  <si>
    <t>335-6352</t>
  </si>
  <si>
    <t>Canada</t>
  </si>
  <si>
    <t>335-6354</t>
  </si>
  <si>
    <t>105-2440</t>
  </si>
  <si>
    <t>FRONT SUSPENSION</t>
  </si>
  <si>
    <t>STEERING, RH</t>
  </si>
  <si>
    <t xml:space="preserve">417-0582 </t>
  </si>
  <si>
    <t>785</t>
  </si>
  <si>
    <t>HOIST CYL</t>
  </si>
  <si>
    <t>311-7786</t>
  </si>
  <si>
    <t>785C</t>
  </si>
  <si>
    <t>456-8724</t>
  </si>
  <si>
    <t>1U-3182</t>
  </si>
  <si>
    <t>785C/D</t>
  </si>
  <si>
    <t>297-1492</t>
  </si>
  <si>
    <t>793D</t>
  </si>
  <si>
    <t>121-2071</t>
  </si>
  <si>
    <t>284-8017</t>
  </si>
  <si>
    <t>295-5706</t>
  </si>
  <si>
    <t>793F</t>
  </si>
  <si>
    <t>FRONT SUS CYL.</t>
  </si>
  <si>
    <t>HOIST CYL.</t>
  </si>
  <si>
    <t>295-5708</t>
  </si>
  <si>
    <t>REAR SUS CYL.</t>
  </si>
  <si>
    <t>295-5709</t>
  </si>
  <si>
    <t>STEERING CYL.</t>
  </si>
  <si>
    <t>9T-8912</t>
  </si>
  <si>
    <t>295-5707</t>
  </si>
  <si>
    <t>CAT-777G</t>
  </si>
  <si>
    <t>789C</t>
  </si>
  <si>
    <t>9T-2807</t>
  </si>
  <si>
    <t>347-7426</t>
  </si>
  <si>
    <t>439-7439</t>
  </si>
  <si>
    <t>773B</t>
  </si>
  <si>
    <t>116-3092</t>
  </si>
  <si>
    <t>740B</t>
  </si>
  <si>
    <t>285-4034</t>
  </si>
  <si>
    <t>341-4124</t>
  </si>
  <si>
    <t>745B</t>
  </si>
  <si>
    <t>428-8692</t>
  </si>
  <si>
    <t>777E</t>
  </si>
  <si>
    <t>CAT-773E</t>
  </si>
  <si>
    <t>CAT-785C</t>
  </si>
  <si>
    <t>311-7785</t>
  </si>
  <si>
    <t>CAT-777D</t>
  </si>
  <si>
    <t>299-5433</t>
  </si>
  <si>
    <t>CAT-785C/D</t>
  </si>
  <si>
    <t>CAT-793D</t>
  </si>
  <si>
    <t>284-8014</t>
  </si>
  <si>
    <t>284-8016</t>
  </si>
  <si>
    <t>China/Australia</t>
  </si>
  <si>
    <t>CAT-793D/F</t>
  </si>
  <si>
    <t>EXCAVATOR</t>
  </si>
  <si>
    <t>320C</t>
  </si>
  <si>
    <t>BUCKET</t>
  </si>
  <si>
    <t>-</t>
  </si>
  <si>
    <t>320D</t>
  </si>
  <si>
    <t>BUCKET CYLINDER</t>
  </si>
  <si>
    <t>373-1121</t>
  </si>
  <si>
    <t>Burkina Faso</t>
  </si>
  <si>
    <t>374D</t>
  </si>
  <si>
    <t>417-6665, 361-0718</t>
  </si>
  <si>
    <t>2/10/2026</t>
  </si>
  <si>
    <t>390D</t>
  </si>
  <si>
    <t>ARM</t>
  </si>
  <si>
    <t>365-3312</t>
  </si>
  <si>
    <t>BOOM</t>
  </si>
  <si>
    <t>353-9616</t>
  </si>
  <si>
    <t>361-2862</t>
  </si>
  <si>
    <t>390F</t>
  </si>
  <si>
    <t>570-1981</t>
  </si>
  <si>
    <t>395</t>
  </si>
  <si>
    <t>564-4924</t>
  </si>
  <si>
    <t>564-4946</t>
  </si>
  <si>
    <t>564-4932</t>
  </si>
  <si>
    <t>395D</t>
  </si>
  <si>
    <t>6015B</t>
  </si>
  <si>
    <t>425-0677</t>
  </si>
  <si>
    <t>595-0417</t>
  </si>
  <si>
    <t>STICK CYLINDER</t>
  </si>
  <si>
    <t>425-0698</t>
  </si>
  <si>
    <t>6030/RH120B</t>
  </si>
  <si>
    <t>CLAM</t>
  </si>
  <si>
    <t>365-9864</t>
  </si>
  <si>
    <t>455-9942</t>
  </si>
  <si>
    <t>6060</t>
  </si>
  <si>
    <t>STICK/BUCKET</t>
  </si>
  <si>
    <t>644-3952</t>
  </si>
  <si>
    <t>6060 (FS)</t>
  </si>
  <si>
    <t>459-2050</t>
  </si>
  <si>
    <t>6015</t>
  </si>
  <si>
    <t>589-5410</t>
  </si>
  <si>
    <t>TRACK TENSION</t>
  </si>
  <si>
    <t>467-1634</t>
  </si>
  <si>
    <t>6020B</t>
  </si>
  <si>
    <t>494-1828</t>
  </si>
  <si>
    <t>BOOM CYLINDER</t>
  </si>
  <si>
    <t>494-1826</t>
  </si>
  <si>
    <t>6030BH</t>
  </si>
  <si>
    <t xml:space="preserve">464-0779 (577-1103) </t>
  </si>
  <si>
    <t>594-9178</t>
  </si>
  <si>
    <t>577-1104 (465-6194)</t>
  </si>
  <si>
    <t>6050FS</t>
  </si>
  <si>
    <t>471-2134</t>
  </si>
  <si>
    <t>CLAMP</t>
  </si>
  <si>
    <t>503-9754</t>
  </si>
  <si>
    <t>336D2L</t>
  </si>
  <si>
    <t>5122365 / 3579766</t>
  </si>
  <si>
    <t>CAT-390D</t>
  </si>
  <si>
    <t>CAT-395D</t>
  </si>
  <si>
    <t>CAT-6030 FS</t>
  </si>
  <si>
    <t>465-6234</t>
  </si>
  <si>
    <t>465-8605</t>
  </si>
  <si>
    <t>465-6270</t>
  </si>
  <si>
    <t>CAT-6030 BH</t>
  </si>
  <si>
    <t>372-6587</t>
  </si>
  <si>
    <t>1/20/2026</t>
  </si>
  <si>
    <t>464-0779</t>
  </si>
  <si>
    <t>1/25/2026</t>
  </si>
  <si>
    <t>366-6579</t>
  </si>
  <si>
    <t>465-6194</t>
  </si>
  <si>
    <t>CAT-6015B</t>
  </si>
  <si>
    <t>CAT-6020B</t>
  </si>
  <si>
    <t>GRADER</t>
  </si>
  <si>
    <t>14M</t>
  </si>
  <si>
    <t>BLADE TIP</t>
  </si>
  <si>
    <t>9T-8944</t>
  </si>
  <si>
    <t>160H/K</t>
  </si>
  <si>
    <t>SIDESHIFT</t>
  </si>
  <si>
    <t>112-5575 </t>
  </si>
  <si>
    <t>132-4929</t>
  </si>
  <si>
    <t>16M</t>
  </si>
  <si>
    <t>267-3863</t>
  </si>
  <si>
    <t>WHEEL LEAN</t>
  </si>
  <si>
    <t>289-3054</t>
  </si>
  <si>
    <t>365-7416</t>
  </si>
  <si>
    <t>ARTICULATION</t>
  </si>
  <si>
    <t>290-8074</t>
  </si>
  <si>
    <t>CENTER SHIFT</t>
  </si>
  <si>
    <t>262-1905</t>
  </si>
  <si>
    <t>SIDE SHIFT</t>
  </si>
  <si>
    <t>257-5083</t>
  </si>
  <si>
    <t>CAT-16M</t>
  </si>
  <si>
    <t>CAT-16M&amp;H</t>
  </si>
  <si>
    <t>LOADER</t>
  </si>
  <si>
    <t>980G</t>
  </si>
  <si>
    <t>110-8118</t>
  </si>
  <si>
    <t>TILT LH</t>
  </si>
  <si>
    <t>124-6227</t>
  </si>
  <si>
    <t>TILT RH</t>
  </si>
  <si>
    <t>124-6228</t>
  </si>
  <si>
    <t>980H</t>
  </si>
  <si>
    <t>261-4949</t>
  </si>
  <si>
    <t>112-5004</t>
  </si>
  <si>
    <t>112-5003</t>
  </si>
  <si>
    <t>988G</t>
  </si>
  <si>
    <t>231-1955</t>
  </si>
  <si>
    <t>988H</t>
  </si>
  <si>
    <t>288-0568</t>
  </si>
  <si>
    <t>LIFT (RH)</t>
  </si>
  <si>
    <t>173-8612</t>
  </si>
  <si>
    <t>173-8613</t>
  </si>
  <si>
    <t>992K</t>
  </si>
  <si>
    <t>271-1716</t>
  </si>
  <si>
    <t>157-1352</t>
  </si>
  <si>
    <t>271-3572</t>
  </si>
  <si>
    <t>R1300</t>
  </si>
  <si>
    <t>BOOM LIFT</t>
  </si>
  <si>
    <t>D11 T</t>
  </si>
  <si>
    <t>RIPPER TILT, LH</t>
  </si>
  <si>
    <t>130-6381</t>
  </si>
  <si>
    <t>RIPPER TILT, RH</t>
  </si>
  <si>
    <t>130-3263</t>
  </si>
  <si>
    <t>R2900G</t>
  </si>
  <si>
    <t>LIFT</t>
  </si>
  <si>
    <t>303-4001</t>
  </si>
  <si>
    <t>CAT-988H</t>
  </si>
  <si>
    <t>BOOM LIFT LH</t>
  </si>
  <si>
    <t>BOOM LIFT RH</t>
  </si>
  <si>
    <t>CAT-988G</t>
  </si>
  <si>
    <t>CAT-992K</t>
  </si>
  <si>
    <t>CAT-993K</t>
  </si>
  <si>
    <t>362-3558</t>
  </si>
  <si>
    <t>CAT-R1300</t>
  </si>
  <si>
    <t>154-6907</t>
  </si>
  <si>
    <t>154-6904</t>
  </si>
  <si>
    <t>TRACK</t>
  </si>
  <si>
    <t>TRUCK</t>
  </si>
  <si>
    <t>777F</t>
  </si>
  <si>
    <t>171-1232 </t>
  </si>
  <si>
    <t>FRONT STRUT</t>
  </si>
  <si>
    <t>STEERING CYLINDER</t>
  </si>
  <si>
    <t>417-0582/105-2440</t>
  </si>
  <si>
    <t>HOIST CYLINDER</t>
  </si>
  <si>
    <t>296-0608/171-1232</t>
  </si>
  <si>
    <t>107-2860/456-8724</t>
  </si>
  <si>
    <t>789</t>
  </si>
  <si>
    <t>793</t>
  </si>
  <si>
    <t>STEER</t>
  </si>
  <si>
    <t>775</t>
  </si>
  <si>
    <t>296-0738</t>
  </si>
  <si>
    <t>785D</t>
  </si>
  <si>
    <t>4T-5931/311-7786</t>
  </si>
  <si>
    <t>MOTOR GRADE</t>
  </si>
  <si>
    <t>9T8944</t>
  </si>
  <si>
    <t>Hitachi</t>
  </si>
  <si>
    <t>HD785-7</t>
  </si>
  <si>
    <t>561-50-82003</t>
  </si>
  <si>
    <t>STEERING (RH/LH)</t>
  </si>
  <si>
    <t>707-00-0G703</t>
  </si>
  <si>
    <t>EH1700</t>
  </si>
  <si>
    <t>E126690913 E12633021</t>
  </si>
  <si>
    <t>1200-6</t>
  </si>
  <si>
    <t>470-4474</t>
  </si>
  <si>
    <t>445-0651</t>
  </si>
  <si>
    <t>468-2481</t>
  </si>
  <si>
    <t>EX1200</t>
  </si>
  <si>
    <t>468-2480</t>
  </si>
  <si>
    <t>EX1200 (FORGED ROD)</t>
  </si>
  <si>
    <t>EX1200-6</t>
  </si>
  <si>
    <t>445-9481</t>
  </si>
  <si>
    <t>STICK/ARM</t>
  </si>
  <si>
    <t>EX-1200-6 BH</t>
  </si>
  <si>
    <t>EX1900-6</t>
  </si>
  <si>
    <t>EX2500</t>
  </si>
  <si>
    <t>443-6678</t>
  </si>
  <si>
    <t>EX2500 (FORGED ROD)</t>
  </si>
  <si>
    <t>440-2135</t>
  </si>
  <si>
    <t>EX2600</t>
  </si>
  <si>
    <t>441-8068</t>
  </si>
  <si>
    <t>EX3600 BH</t>
  </si>
  <si>
    <t>448-4266</t>
  </si>
  <si>
    <t>EX3600 BH (FORGED ROD)</t>
  </si>
  <si>
    <t>448-4270</t>
  </si>
  <si>
    <t>448-4272</t>
  </si>
  <si>
    <t>EX3600 LD</t>
  </si>
  <si>
    <t>443-3371</t>
  </si>
  <si>
    <t>DUMP LH</t>
  </si>
  <si>
    <t>448-3340</t>
  </si>
  <si>
    <t>DUMP RH</t>
  </si>
  <si>
    <t>448-3339</t>
  </si>
  <si>
    <t>LEVELING</t>
  </si>
  <si>
    <t>443-3373</t>
  </si>
  <si>
    <t>EX3600 LD (FORGED ROD)</t>
  </si>
  <si>
    <t>443-3372</t>
  </si>
  <si>
    <t xml:space="preserve">461-9952, 461-9953, </t>
  </si>
  <si>
    <t>EX-5600-6 LD</t>
  </si>
  <si>
    <t>441-8014</t>
  </si>
  <si>
    <t>441-8013</t>
  </si>
  <si>
    <t>1/30/2026</t>
  </si>
  <si>
    <t>BUCKET RH/LH</t>
  </si>
  <si>
    <t>441-8016/441-8017</t>
  </si>
  <si>
    <t>DUMP</t>
  </si>
  <si>
    <t>441-8018</t>
  </si>
  <si>
    <t>LEVEL</t>
  </si>
  <si>
    <t>441-8015</t>
  </si>
  <si>
    <t>HITACHI 1900-6</t>
  </si>
  <si>
    <t>HITACHI 2600-6</t>
  </si>
  <si>
    <t>STEICK CYLINDER</t>
  </si>
  <si>
    <t>ZX-870-3  BH</t>
  </si>
  <si>
    <t>463-8083</t>
  </si>
  <si>
    <t>BOOM CYL. RH,LH</t>
  </si>
  <si>
    <t>463-8080,  463-8081</t>
  </si>
  <si>
    <t>465-9271</t>
  </si>
  <si>
    <t>ZX-870-3 BH</t>
  </si>
  <si>
    <t>EX3600-6 BH</t>
  </si>
  <si>
    <t>EX3600-6 LD</t>
  </si>
  <si>
    <t>BUCKET LH</t>
  </si>
  <si>
    <t>461-9953</t>
  </si>
  <si>
    <t>BUCKET RH</t>
  </si>
  <si>
    <t>461-9952</t>
  </si>
  <si>
    <t>EX1200 BH</t>
  </si>
  <si>
    <t>EX3600 FS</t>
  </si>
  <si>
    <t>CLAM RH</t>
  </si>
  <si>
    <t>CLAM LH</t>
  </si>
  <si>
    <t>Komatsu</t>
  </si>
  <si>
    <t>D275-5</t>
  </si>
  <si>
    <t>D375A-6</t>
  </si>
  <si>
    <t>707010AY40</t>
  </si>
  <si>
    <t>D375A-5</t>
  </si>
  <si>
    <t>RIPPER LILT RH</t>
  </si>
  <si>
    <t>RIPPER TILT RH LH</t>
  </si>
  <si>
    <t>860E</t>
  </si>
  <si>
    <t>707-01-16600</t>
  </si>
  <si>
    <t>930E-4ES</t>
  </si>
  <si>
    <t>REAR SUS CYL. RH, LH,</t>
  </si>
  <si>
    <t>EM8847 / EM8844</t>
  </si>
  <si>
    <t>5/12/2026</t>
  </si>
  <si>
    <t>HOIST CYL. RH, LH,</t>
  </si>
  <si>
    <t>EM8355</t>
  </si>
  <si>
    <t>STEERING CYL. RH, LH,</t>
  </si>
  <si>
    <t>EM0241</t>
  </si>
  <si>
    <t>930E-5</t>
  </si>
  <si>
    <t>58F-50-00102</t>
  </si>
  <si>
    <t>960E</t>
  </si>
  <si>
    <t>XB7037 &amp; 60031</t>
  </si>
  <si>
    <t>707-E9-00010</t>
  </si>
  <si>
    <t>HD-785-7</t>
  </si>
  <si>
    <t>REAR RH LH</t>
  </si>
  <si>
    <t>HD785-7 LH</t>
  </si>
  <si>
    <t>FRONT SUS</t>
  </si>
  <si>
    <t>561-50-8A001</t>
  </si>
  <si>
    <t>830E</t>
  </si>
  <si>
    <t>EJ-6895</t>
  </si>
  <si>
    <t>3/15/2026</t>
  </si>
  <si>
    <t>EM-8353</t>
  </si>
  <si>
    <t>EM-8838</t>
  </si>
  <si>
    <t>EJ-7952</t>
  </si>
  <si>
    <t>PC-1250</t>
  </si>
  <si>
    <t>707-01-0CC00</t>
  </si>
  <si>
    <t>PC1250-8</t>
  </si>
  <si>
    <t>707-01-0J450</t>
  </si>
  <si>
    <t>707-01-0CA40</t>
  </si>
  <si>
    <t>707-F1-01380</t>
  </si>
  <si>
    <t>BUCKET CYLINDER INDER LH</t>
  </si>
  <si>
    <t>707-01-0J752</t>
  </si>
  <si>
    <t>PC-1250SP-8 BH</t>
  </si>
  <si>
    <t>21N-63-02304</t>
  </si>
  <si>
    <t>BUCKET CYL. LH</t>
  </si>
  <si>
    <t>707-01-0J770,707-01-0J772</t>
  </si>
  <si>
    <t>BUCKET CYL. RH</t>
  </si>
  <si>
    <t>707-01-0J780,707-01-0J782</t>
  </si>
  <si>
    <t>ARM CYL.</t>
  </si>
  <si>
    <t>BOOM CYL</t>
  </si>
  <si>
    <t>PC-2000-8  BH</t>
  </si>
  <si>
    <t>707-01-0K790</t>
  </si>
  <si>
    <t>PC-2000-8  FS</t>
  </si>
  <si>
    <t>707-E1-01850</t>
  </si>
  <si>
    <t>707-E1-01830</t>
  </si>
  <si>
    <t>707-E1-01870</t>
  </si>
  <si>
    <t>707-E1-01880</t>
  </si>
  <si>
    <t>PC-3000-6 BH</t>
  </si>
  <si>
    <t>924-925-40</t>
  </si>
  <si>
    <t>2/15/2026</t>
  </si>
  <si>
    <t>924-920-40</t>
  </si>
  <si>
    <t>1/15/2026</t>
  </si>
  <si>
    <t>948-122-40</t>
  </si>
  <si>
    <t>PC800-8</t>
  </si>
  <si>
    <t>707-G1-03560</t>
  </si>
  <si>
    <t>707-G1-03610</t>
  </si>
  <si>
    <t>PC1250SP-8</t>
  </si>
  <si>
    <t>707-01-0CA51</t>
  </si>
  <si>
    <t>PC2000-8</t>
  </si>
  <si>
    <t>707-01-0K770 ( 707-01-0K773 )</t>
  </si>
  <si>
    <t>PC2000-8 BH</t>
  </si>
  <si>
    <t>707-01-0K750</t>
  </si>
  <si>
    <t>PC2000 LH/RH</t>
  </si>
  <si>
    <t>PC400</t>
  </si>
  <si>
    <t>707010F810</t>
  </si>
  <si>
    <t>PC800 BH</t>
  </si>
  <si>
    <t>707G103560</t>
  </si>
  <si>
    <t>707G103610</t>
  </si>
  <si>
    <t>707G103580</t>
  </si>
  <si>
    <t>PC2000 FS</t>
  </si>
  <si>
    <t>707E101870</t>
  </si>
  <si>
    <t>707E101880</t>
  </si>
  <si>
    <t>STICK LH RH</t>
  </si>
  <si>
    <t>707E101850</t>
  </si>
  <si>
    <t>PC4000 FS</t>
  </si>
  <si>
    <t>PC-1250-8 COLD SPEC</t>
  </si>
  <si>
    <t>707-01-0L540</t>
  </si>
  <si>
    <t>707-01-0L550</t>
  </si>
  <si>
    <t>PC-2000-8 BH</t>
  </si>
  <si>
    <t>PC2000-9</t>
  </si>
  <si>
    <t>707-01-0K790 ( 707-01-0K793 )</t>
  </si>
  <si>
    <t>GD825</t>
  </si>
  <si>
    <t>70703X7290</t>
  </si>
  <si>
    <t>70703X7280</t>
  </si>
  <si>
    <t>POWER TILT</t>
  </si>
  <si>
    <t>ARTICULATE</t>
  </si>
  <si>
    <t>BLADE SIDE SHIFT</t>
  </si>
  <si>
    <t>707000H960</t>
  </si>
  <si>
    <t>WA-600-3</t>
  </si>
  <si>
    <t>707-01-03031</t>
  </si>
  <si>
    <t>930E</t>
  </si>
  <si>
    <t> </t>
  </si>
  <si>
    <t>561-50-82002</t>
  </si>
  <si>
    <t>707-00-0G701</t>
  </si>
  <si>
    <t>707-09-00070</t>
  </si>
  <si>
    <t>Liebherr</t>
  </si>
  <si>
    <t>R9100 BH</t>
  </si>
  <si>
    <t>1/31/2026</t>
  </si>
  <si>
    <t>R9200 BH</t>
  </si>
  <si>
    <t>R9250</t>
  </si>
  <si>
    <t>R9350 BH</t>
  </si>
  <si>
    <t>STICK CYL. RH, LH,</t>
  </si>
  <si>
    <t>R9350FS</t>
  </si>
  <si>
    <t>R9400</t>
  </si>
  <si>
    <t>R9400 BH</t>
  </si>
  <si>
    <t>BUCKET CYL. LH RH</t>
  </si>
  <si>
    <t>9624488 / 9625232</t>
  </si>
  <si>
    <t>BOOM CYL  RH, LH,</t>
  </si>
  <si>
    <t>R984C</t>
  </si>
  <si>
    <t>R996</t>
  </si>
  <si>
    <t>R9350 FS</t>
  </si>
  <si>
    <t>R9250 BH</t>
  </si>
  <si>
    <t>R976 BH</t>
  </si>
  <si>
    <t>R9150 BH</t>
  </si>
  <si>
    <t>Kawasaki</t>
  </si>
  <si>
    <t>135ZV</t>
  </si>
  <si>
    <t>BELAZ</t>
  </si>
  <si>
    <t>75131</t>
  </si>
  <si>
    <t>75306</t>
  </si>
  <si>
    <t>Sandvik</t>
  </si>
  <si>
    <t>DD321</t>
  </si>
  <si>
    <t>DOUBLE ACTING</t>
  </si>
  <si>
    <t>55151490</t>
  </si>
  <si>
    <t>LH517</t>
  </si>
  <si>
    <t>BH00480439</t>
  </si>
  <si>
    <t>XCMG</t>
  </si>
  <si>
    <t>LW1200</t>
  </si>
  <si>
    <t>Hyundai</t>
  </si>
  <si>
    <t>R1200-9</t>
  </si>
  <si>
    <t>31QE-50131</t>
  </si>
  <si>
    <t>Rockbreaker</t>
  </si>
  <si>
    <t>3110</t>
  </si>
  <si>
    <t>Bell</t>
  </si>
  <si>
    <t>N/A</t>
  </si>
  <si>
    <t>BN039128 / BN066111</t>
  </si>
  <si>
    <t>Terex</t>
  </si>
  <si>
    <t>MT3700</t>
  </si>
  <si>
    <t>TELESCOPIC</t>
  </si>
  <si>
    <t>AKT41495465</t>
  </si>
  <si>
    <t>Grand Total</t>
  </si>
  <si>
    <t>No.</t>
  </si>
  <si>
    <t>Part Name</t>
  </si>
  <si>
    <t>Weight (kg)</t>
  </si>
  <si>
    <t xml:space="preserve">Quantity </t>
  </si>
  <si>
    <t>Remark</t>
  </si>
  <si>
    <t>Truck</t>
  </si>
  <si>
    <t>Front Suspension</t>
  </si>
  <si>
    <t>Cylinder GP</t>
  </si>
  <si>
    <t>New</t>
  </si>
  <si>
    <t>Rear suspension</t>
  </si>
  <si>
    <t>Excavator</t>
  </si>
  <si>
    <t>Stick cylinder</t>
  </si>
  <si>
    <t>Bucket cylinder</t>
  </si>
  <si>
    <t>Steering cylinder</t>
  </si>
  <si>
    <t>Boom cylinder</t>
  </si>
  <si>
    <t>Bucket cylinder inder LH</t>
  </si>
  <si>
    <t>Hoist Cylinder</t>
  </si>
  <si>
    <t>Hoist cylinder</t>
  </si>
  <si>
    <t>Front suspension</t>
  </si>
  <si>
    <t xml:space="preserve">Bucket cylinder </t>
  </si>
  <si>
    <t>Product</t>
  </si>
  <si>
    <t>MOTOR GRADER</t>
  </si>
  <si>
    <t>WHEEL LOADER</t>
  </si>
  <si>
    <t>TRACK DOZER</t>
  </si>
  <si>
    <t>Cylinder GP ( OEM Piston-315-7856)</t>
  </si>
  <si>
    <t>Cylinder GP  ( Rod forged)</t>
  </si>
  <si>
    <t xml:space="preserve">Cylinder GP </t>
  </si>
  <si>
    <t>UNDERGROUND LOADER</t>
  </si>
  <si>
    <t>ROTARY DRILL</t>
  </si>
  <si>
    <t>Cylinder GP ( Weld Rod Cylinder-Cold Type)</t>
  </si>
  <si>
    <t>DRILL</t>
  </si>
  <si>
    <t>CYL GP</t>
  </si>
  <si>
    <t>SANDVIK</t>
  </si>
  <si>
    <t>WHEEL DOZER</t>
  </si>
  <si>
    <t>TRACK LOADER</t>
  </si>
  <si>
    <t>Cylinder</t>
  </si>
  <si>
    <t xml:space="preserve">Cylinder </t>
  </si>
  <si>
    <t>6x (not ready, wait MoC)</t>
  </si>
  <si>
    <t xml:space="preserve">Quanzhou 4x(not ready) </t>
  </si>
  <si>
    <t>NEW</t>
  </si>
  <si>
    <t>OEM REBUILT</t>
  </si>
  <si>
    <t>2 pcs will be ready on February 1st</t>
  </si>
  <si>
    <t>Akaliko Global</t>
  </si>
  <si>
    <t xml:space="preserve">Available Inventory </t>
  </si>
  <si>
    <t xml:space="preserve">Updated: </t>
  </si>
  <si>
    <t>Database Owner:</t>
  </si>
  <si>
    <t>Centralized Supply Chain Group</t>
  </si>
  <si>
    <r>
      <rPr>
        <i/>
        <sz val="12"/>
        <color theme="1"/>
        <rFont val="Calibri"/>
        <family val="2"/>
        <scheme val="minor"/>
      </rPr>
      <t>Order Prioritization:</t>
    </r>
    <r>
      <rPr>
        <sz val="12"/>
        <color theme="1"/>
        <rFont val="Calibri"/>
        <family val="2"/>
        <scheme val="minor"/>
      </rPr>
      <t xml:space="preserve"> First come/First serve basis</t>
    </r>
  </si>
  <si>
    <t>#</t>
  </si>
  <si>
    <t>Model</t>
  </si>
  <si>
    <t>Exact Location</t>
  </si>
  <si>
    <t>Condition</t>
  </si>
  <si>
    <t>Drilling</t>
  </si>
  <si>
    <t>Jack</t>
  </si>
  <si>
    <t>Pathumthani</t>
  </si>
  <si>
    <t>OEM Refurbished</t>
  </si>
  <si>
    <t>Motor Grader</t>
  </si>
  <si>
    <t>Cat-16M</t>
  </si>
  <si>
    <t>Steering</t>
  </si>
  <si>
    <t>Quanzhou (Ariya XM Stock PO-AN-0000206)</t>
  </si>
  <si>
    <t>New Cylinder GP</t>
  </si>
  <si>
    <t>Cat-16M&amp;H</t>
  </si>
  <si>
    <t>Wheel Lean</t>
  </si>
  <si>
    <t>Quanzhou (Consignment) AKC-042-1 PO-QZ-0000070 4x</t>
  </si>
  <si>
    <t>Cat-390D</t>
  </si>
  <si>
    <t>Stick</t>
  </si>
  <si>
    <t>Quanzhou (Consignment) AKC-006-2 PO-QZ-0000071</t>
  </si>
  <si>
    <t>Cat-395D</t>
  </si>
  <si>
    <t>Boom</t>
  </si>
  <si>
    <t>Quanzhou (Consignment) AKC-051-1 PO-QZ-0000071</t>
  </si>
  <si>
    <t>Cat-6030 FS</t>
  </si>
  <si>
    <t>Bucket</t>
  </si>
  <si>
    <t>Xuzhou (TR Cancel PO-AN-0000347) / QZ Consignment (PO-QZ-0000070 1x)</t>
  </si>
  <si>
    <t>Clam</t>
  </si>
  <si>
    <t>Xuzhou (TR Cancel PO-AN-0000347)</t>
  </si>
  <si>
    <t>Cat-6030 BH</t>
  </si>
  <si>
    <t>Wheel Loader</t>
  </si>
  <si>
    <t>Cat-988H</t>
  </si>
  <si>
    <t>Boom lift RH</t>
  </si>
  <si>
    <t>Quanzhou 1x (Consignment PO-QZ-0000071)</t>
  </si>
  <si>
    <t>Boom lift LH</t>
  </si>
  <si>
    <t>Cat-988G</t>
  </si>
  <si>
    <t>Tilt</t>
  </si>
  <si>
    <t>Quanzhou 2x (Consignment PO-QZ-0000071)</t>
  </si>
  <si>
    <t>Cat-992K</t>
  </si>
  <si>
    <t>Quanzhou (Consignment PO-QZ-0000070)</t>
  </si>
  <si>
    <t>Cat-993K</t>
  </si>
  <si>
    <t>Dozer</t>
  </si>
  <si>
    <t>Cat-854K</t>
  </si>
  <si>
    <t xml:space="preserve">Blade Tilt cylinder, interchangeable with  CAT D11T </t>
  </si>
  <si>
    <t>Dump Truck</t>
  </si>
  <si>
    <t>Cat-773E</t>
  </si>
  <si>
    <r>
      <rPr>
        <sz val="12"/>
        <color rgb="FFFF0000"/>
        <rFont val="Calibri"/>
        <family val="2"/>
        <scheme val="minor"/>
      </rPr>
      <t xml:space="preserve">Quanzhou 4x </t>
    </r>
    <r>
      <rPr>
        <sz val="12"/>
        <rFont val="Calibri"/>
        <family val="2"/>
        <scheme val="minor"/>
      </rPr>
      <t xml:space="preserve">FTZ XM </t>
    </r>
    <r>
      <rPr>
        <sz val="12"/>
        <color theme="1"/>
        <rFont val="Calibri"/>
        <family val="2"/>
        <scheme val="minor"/>
      </rPr>
      <t>Shandong 2x</t>
    </r>
  </si>
  <si>
    <t>Cat-777G</t>
  </si>
  <si>
    <t>Hoist</t>
  </si>
  <si>
    <t>Quanzhou 1x (AN-813 rev2x)</t>
  </si>
  <si>
    <t>Cat-785C</t>
  </si>
  <si>
    <t>FTZ XM Shandong 1x</t>
  </si>
  <si>
    <t>Front</t>
  </si>
  <si>
    <r>
      <rPr>
        <sz val="12"/>
        <color rgb="FFFF0000"/>
        <rFont val="Calibri"/>
        <family val="2"/>
        <scheme val="minor"/>
      </rPr>
      <t>Quanzhou</t>
    </r>
    <r>
      <rPr>
        <sz val="12"/>
        <color theme="1"/>
        <rFont val="Calibri"/>
        <family val="2"/>
        <scheme val="minor"/>
      </rPr>
      <t xml:space="preserve"> </t>
    </r>
    <r>
      <rPr>
        <sz val="12"/>
        <color rgb="FFFF0000"/>
        <rFont val="Calibri"/>
        <family val="2"/>
        <scheme val="minor"/>
      </rPr>
      <t>2x,</t>
    </r>
    <r>
      <rPr>
        <sz val="12"/>
        <color theme="1"/>
        <rFont val="Calibri"/>
        <family val="2"/>
        <scheme val="minor"/>
      </rPr>
      <t xml:space="preserve"> FTZ XM Shandong 6x (PO-AN-0000298 4x/PO-AN-0000268 2x)</t>
    </r>
  </si>
  <si>
    <t>Rear</t>
  </si>
  <si>
    <t>FTZ XM Shandong 7x (PO-AN-0000268 1x/PO-AN-0000298 6x)</t>
  </si>
  <si>
    <t>Mongolia 1x - P-0524-CP326(OLD AN-401)</t>
  </si>
  <si>
    <t>Cat-777D</t>
  </si>
  <si>
    <r>
      <rPr>
        <sz val="12"/>
        <color rgb="FFFF0000"/>
        <rFont val="Calibri"/>
        <family val="2"/>
        <scheme val="minor"/>
      </rPr>
      <t>Quanzhou 5x</t>
    </r>
    <r>
      <rPr>
        <sz val="12"/>
        <color theme="1"/>
        <rFont val="Calibri"/>
        <family val="2"/>
        <scheme val="minor"/>
      </rPr>
      <t xml:space="preserve"> </t>
    </r>
  </si>
  <si>
    <t>Quanzhou 2x (P-0424-CP261) / FTZ XM Shandong 3x (PO-AN-0000298)</t>
  </si>
  <si>
    <t>Cat-785C/D</t>
  </si>
  <si>
    <t>FTZ XM Shandong 2x (PO-AN-0000383)</t>
  </si>
  <si>
    <t>Cat-793D</t>
  </si>
  <si>
    <t>Quanzhou 1x (CP291)</t>
  </si>
  <si>
    <t>Quanzhou 3x</t>
  </si>
  <si>
    <r>
      <t xml:space="preserve">Quanzhou 1x (PO-AN-0000033) </t>
    </r>
    <r>
      <rPr>
        <sz val="12"/>
        <rFont val="Calibri"/>
        <family val="2"/>
        <scheme val="minor"/>
      </rPr>
      <t xml:space="preserve">/ </t>
    </r>
    <r>
      <rPr>
        <sz val="12"/>
        <color rgb="FFFF0000"/>
        <rFont val="Calibri"/>
        <family val="2"/>
        <scheme val="minor"/>
      </rPr>
      <t>Josh MoC / SDWT 1x (PO-AN-0000383)</t>
    </r>
  </si>
  <si>
    <t>Cat-793D/F</t>
  </si>
  <si>
    <t>FTZ XM Shandong 9x</t>
  </si>
  <si>
    <t>FTZ XM Shandong 8x</t>
  </si>
  <si>
    <t>Track Dozer</t>
  </si>
  <si>
    <t>Cat-D10T</t>
  </si>
  <si>
    <t>Blade Tilt LH</t>
  </si>
  <si>
    <t>Quanzhou (PO-QZ-0000021)</t>
  </si>
  <si>
    <t>Cat-D10T2</t>
  </si>
  <si>
    <t>Ripper lift LH</t>
  </si>
  <si>
    <t>Quanzhou</t>
  </si>
  <si>
    <t>Ripper lift RH</t>
  </si>
  <si>
    <t>Blade Tilt RH</t>
  </si>
  <si>
    <t>Underground Loader</t>
  </si>
  <si>
    <t>Cat-R1300</t>
  </si>
  <si>
    <t>Lift</t>
  </si>
  <si>
    <t>Rotary Drill</t>
  </si>
  <si>
    <t>Cat-MD6250</t>
  </si>
  <si>
    <t>Mast Raise</t>
  </si>
  <si>
    <t>Quanzhou (Josh P-0824-CP445 6x)</t>
  </si>
  <si>
    <t>Cat-MD6540</t>
  </si>
  <si>
    <t>Quanzhou (Own stock PO-QZ-0000112)</t>
  </si>
  <si>
    <t>Quanzhou (P-0124-CP140 2x) / Xuzhou Consignment (PO-AN-0000446 4x)</t>
  </si>
  <si>
    <t>Quanzhou (P-0124-CP140)</t>
  </si>
  <si>
    <t>Quanzhou 4x (อีก 3x in pro) (Consignment PO-QZ-0000071)</t>
  </si>
  <si>
    <t>Quanzhou 2x (PO-AN-0000290)</t>
  </si>
  <si>
    <t>Arm</t>
  </si>
  <si>
    <t>Bucket RH</t>
  </si>
  <si>
    <t>Bucket LH</t>
  </si>
  <si>
    <t>Dump RH</t>
  </si>
  <si>
    <t>Quanzhou (Consignment PO-QZ-0000070 1x - to be finished 2x)</t>
  </si>
  <si>
    <t>Dump LH</t>
  </si>
  <si>
    <t>Quanzhou (Consignment PO-QZ-0000184 2x)</t>
  </si>
  <si>
    <t>Rear RH LH</t>
  </si>
  <si>
    <t>FTZ XM Shandong 2x(PO-AN-0000298)</t>
  </si>
  <si>
    <t xml:space="preserve">Bucket </t>
  </si>
  <si>
    <t>Quanzhou (P-0124-CP140, P-0424-CP279)</t>
  </si>
  <si>
    <t>Quanzhou (Consignment PO-QZ-0000184 1x PO-QZ-0000162 1x)</t>
  </si>
  <si>
    <t>PC-1250-8 Cold spec</t>
  </si>
  <si>
    <t>Quanzhou 1x (Consignment PO-QZ-0000184)</t>
  </si>
  <si>
    <t>Quanzhou 2x (Consignment PO-QZ-0000184)</t>
  </si>
  <si>
    <t xml:space="preserve">Quanzhou 2x </t>
  </si>
  <si>
    <t>Bucket LH RH</t>
  </si>
  <si>
    <t xml:space="preserve">Xuzhou (AN-812 stock PO-AN-0000319 - can split because MN want 2) </t>
  </si>
  <si>
    <t>In-Pipeline Production</t>
  </si>
  <si>
    <t>Code</t>
  </si>
  <si>
    <t>Location2</t>
  </si>
  <si>
    <t>AKC-004-3</t>
  </si>
  <si>
    <t>AKC-006-1</t>
  </si>
  <si>
    <t>AKC-006-2</t>
  </si>
  <si>
    <t>AKC-006-3</t>
  </si>
  <si>
    <t>AKC-008-1</t>
  </si>
  <si>
    <t>Quanzhou (JIC - AN-812 /PO-AN-0000470 2x)</t>
  </si>
  <si>
    <t>AKC-008-2</t>
  </si>
  <si>
    <r>
      <t xml:space="preserve">Quanzhou </t>
    </r>
    <r>
      <rPr>
        <sz val="12"/>
        <color theme="1"/>
        <rFont val="Calibri"/>
        <family val="2"/>
        <scheme val="minor"/>
      </rPr>
      <t>(Consign. PO-QZ-0000070)</t>
    </r>
  </si>
  <si>
    <t>AKC-008-3</t>
  </si>
  <si>
    <t>AKC-009-3</t>
  </si>
  <si>
    <t>AKC-011-1</t>
  </si>
  <si>
    <t>Xuzhou</t>
  </si>
  <si>
    <t>AKC-011-2</t>
  </si>
  <si>
    <t>AKC-011-3</t>
  </si>
  <si>
    <t>AKC-012-1</t>
  </si>
  <si>
    <t>AKC-012-2</t>
  </si>
  <si>
    <t>AKC-012-4</t>
  </si>
  <si>
    <t>AKC-028-2</t>
  </si>
  <si>
    <t>AKC-031-2</t>
  </si>
  <si>
    <t>AKC-036-2</t>
  </si>
  <si>
    <t>AKC-037-2L</t>
  </si>
  <si>
    <t>AKC-037-2R</t>
  </si>
  <si>
    <t>Ripper Lift LH</t>
  </si>
  <si>
    <t>AKC-037-3L</t>
  </si>
  <si>
    <t>Ripper Lift RH</t>
  </si>
  <si>
    <t>AKC-037-3R</t>
  </si>
  <si>
    <t>Ripper Tilt</t>
  </si>
  <si>
    <t>AKC-037-4</t>
  </si>
  <si>
    <t>Blade Lift LH,RH</t>
  </si>
  <si>
    <t>AKC-038-1</t>
  </si>
  <si>
    <t>AKC-038-2L</t>
  </si>
  <si>
    <t>AKC-038-2R</t>
  </si>
  <si>
    <t>AKC-038-3L</t>
  </si>
  <si>
    <t>AKC-038-3R</t>
  </si>
  <si>
    <t>AKC-038-4</t>
  </si>
  <si>
    <t>AKC-043-1</t>
  </si>
  <si>
    <t>Tilt LH</t>
  </si>
  <si>
    <t>AKC-047-1L</t>
  </si>
  <si>
    <t>Tilt RH</t>
  </si>
  <si>
    <t>AKC-047-1R</t>
  </si>
  <si>
    <t>Pull Down</t>
  </si>
  <si>
    <t>AKC-049-1</t>
  </si>
  <si>
    <t>Xuzhou (Produce as stock PO-AN-0000395)</t>
  </si>
  <si>
    <t>AKC-051-2</t>
  </si>
  <si>
    <t>Quanzhou (AN-812 rev1x not sure want or not ...reserved)</t>
  </si>
  <si>
    <t>AKC-051-3</t>
  </si>
  <si>
    <t>Quanzhou (AN-812 rev1x not sure want or not</t>
  </si>
  <si>
    <t>AKC-054-1L</t>
  </si>
  <si>
    <t>AKC-054-1R</t>
  </si>
  <si>
    <t>Boom cyl. RH,LH</t>
  </si>
  <si>
    <t>AKH-001-1</t>
  </si>
  <si>
    <t>Quanzhou (Consig.002 PO-QZ-0000184)</t>
  </si>
  <si>
    <t>AKH-001-2</t>
  </si>
  <si>
    <t>AKH-001-3</t>
  </si>
  <si>
    <t>AKH-002-1</t>
  </si>
  <si>
    <t xml:space="preserve">Excavator </t>
  </si>
  <si>
    <t>AKH-002-2</t>
  </si>
  <si>
    <t>AKH-002-3</t>
  </si>
  <si>
    <t>AKH-005-1</t>
  </si>
  <si>
    <t>AKH-005-2</t>
  </si>
  <si>
    <t>AKH-007-1</t>
  </si>
  <si>
    <t>AKH-007-2</t>
  </si>
  <si>
    <t>AKH-007-3</t>
  </si>
  <si>
    <t>AKH-008-1</t>
  </si>
  <si>
    <t>AKH-008-2</t>
  </si>
  <si>
    <t>AKH-008-3</t>
  </si>
  <si>
    <t>Leveling</t>
  </si>
  <si>
    <t>AKH-008-4</t>
  </si>
  <si>
    <t>AKH-008-5L</t>
  </si>
  <si>
    <t>AKH-008-5R</t>
  </si>
  <si>
    <t>AKH-014-1</t>
  </si>
  <si>
    <t>AKH-014-2</t>
  </si>
  <si>
    <t>Bucket RH/LH</t>
  </si>
  <si>
    <t>AKH-014-3L/3R</t>
  </si>
  <si>
    <t>Level</t>
  </si>
  <si>
    <t>AKH-014-4</t>
  </si>
  <si>
    <t>Dump</t>
  </si>
  <si>
    <t>AKH-014-5</t>
  </si>
  <si>
    <t xml:space="preserve">Boom cyl </t>
  </si>
  <si>
    <t>AKK-006-1</t>
  </si>
  <si>
    <t>Quanzhou (3x Consig.002 PO-QZ-0000184/ 2x Stock PO-QZ-0000162 or 165)</t>
  </si>
  <si>
    <t xml:space="preserve">Arm cyl. </t>
  </si>
  <si>
    <t>AKK-006-2</t>
  </si>
  <si>
    <t>Bucket cyl. LH</t>
  </si>
  <si>
    <t>AKK-006-3L</t>
  </si>
  <si>
    <t>Bucket cyl. RH</t>
  </si>
  <si>
    <t>AKK-006-3R</t>
  </si>
  <si>
    <t>AKK-007-3</t>
  </si>
  <si>
    <t>AKK-008-1</t>
  </si>
  <si>
    <t>AKK-008-2</t>
  </si>
  <si>
    <t>AKK-008-3</t>
  </si>
  <si>
    <t>AKK-008-4</t>
  </si>
  <si>
    <t>AKK-009-1</t>
  </si>
  <si>
    <t>Quanzhou (Stock full set AN-709 PO-AN-0000445)</t>
  </si>
  <si>
    <t>AKK-009-2</t>
  </si>
  <si>
    <t xml:space="preserve">Rear sus cyl. RH, LH, </t>
  </si>
  <si>
    <t>AKK-018-1</t>
  </si>
  <si>
    <t xml:space="preserve">Hoist cyl. RH, LH, </t>
  </si>
  <si>
    <t>AKK-018-3</t>
  </si>
  <si>
    <t xml:space="preserve">Steering cyl. RH, LH, </t>
  </si>
  <si>
    <t>AKK-018-4</t>
  </si>
  <si>
    <t>Front strut</t>
  </si>
  <si>
    <t>AKK-018-6</t>
  </si>
  <si>
    <t>AKK-028-4</t>
  </si>
  <si>
    <t>AKK-029-4</t>
  </si>
  <si>
    <t>AKK-031-1</t>
  </si>
  <si>
    <t>Xuzhou (Stock AN-700)</t>
  </si>
  <si>
    <t>AKK-031-2</t>
  </si>
  <si>
    <t>AKK-031-3</t>
  </si>
  <si>
    <t>AKK-031-4</t>
  </si>
  <si>
    <t xml:space="preserve">Boom cyl  RH, LH, </t>
  </si>
  <si>
    <t>AKL-001-1</t>
  </si>
  <si>
    <t>Bucket cyl. LH RH</t>
  </si>
  <si>
    <t>AKL-001-3L/3R</t>
  </si>
  <si>
    <t xml:space="preserve">Stick cyl. RH, LH, </t>
  </si>
  <si>
    <t>AKL-003-2</t>
  </si>
  <si>
    <t>AKL-004-4</t>
  </si>
  <si>
    <t>Xuzhou (Stock AN-812 / PO-AN-0000463 2x)</t>
  </si>
  <si>
    <t>AKL-004-5R</t>
  </si>
  <si>
    <t>AKL-005-3</t>
  </si>
  <si>
    <t>Xuzhou (Stock AN-812 PO-AN-0000463 5x/ PO-AN-0000319 3x )</t>
  </si>
  <si>
    <t>AKL-013-1</t>
  </si>
  <si>
    <t>AKL-013-2</t>
  </si>
  <si>
    <t>AKL-013-3</t>
  </si>
  <si>
    <t>AKL-015-1</t>
  </si>
  <si>
    <t>AKL-015-2</t>
  </si>
  <si>
    <t>AKL-015-3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</si>
</sst>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 #,##0.00_-;_-* &quot;-&quot;??_-;_-@_-"/>
    <numFmt numFmtId="165" formatCode="[$-409]d\-mmm\-yy;@"/>
  </numFmts>
  <fonts count="16">
    <font>
      <sz val="11"/>
      <color theme="1"/>
      <name val="Calibri"/>
      <family val="2"/>
      <scheme val="minor"/>
    </font>
    <font>
      <sz val="12"/>
      <color theme="1"/>
      <name val="Calibri"/>
      <family val="2"/>
      <scheme val="minor"/>
    </font>
    <font>
      <sz val="11"/>
      <color theme="1"/>
      <name val="Calibri"/>
      <family val="2"/>
      <charset val="162"/>
      <scheme val="minor"/>
    </font>
    <font>
      <b/>
      <sz val="12"/>
      <color theme="0"/>
      <name val="Calibri"/>
      <family val="2"/>
      <scheme val="minor"/>
    </font>
    <font>
      <i/>
      <sz val="12"/>
      <color theme="1"/>
      <name val="Calibri"/>
      <family val="2"/>
      <scheme val="minor"/>
    </font>
    <font>
      <sz val="12"/>
      <color rgb="FF000000"/>
      <name val="Calibri"/>
      <family val="2"/>
      <scheme val="minor"/>
    </font>
    <font>
      <sz val="12"/>
      <name val="Calibri"/>
      <family val="2"/>
      <scheme val="minor"/>
    </font>
    <font>
      <sz val="12"/>
      <color rgb="FFFF0000"/>
      <name val="Calibri"/>
      <family val="2"/>
      <scheme val="minor"/>
    </font>
    <font>
      <b/>
      <sz val="16"/>
      <color theme="1"/>
      <name val="Calibri"/>
      <family val="2"/>
      <scheme val="minor"/>
    </font>
    <font>
      <sz val="8"/>
      <name val="Calibri"/>
      <family val="2"/>
      <scheme val="minor"/>
    </font>
    <font>
      <b/>
      <sz val="48"/>
      <color theme="0"/>
      <name val="Calibri"/>
      <family val="2"/>
      <scheme val="minor"/>
    </font>
    <font>
      <b/>
      <sz val="20"/>
      <color theme="0"/>
      <name val="Calibri"/>
      <family val="2"/>
      <scheme val="minor"/>
    </font>
    <font>
      <sz val="11"/>
      <color theme="1"/>
      <name val="Calibri"/>
      <family val="2"/>
      <scheme val="minor"/>
    </font>
    <font>
      <sz val="12"/>
      <name val="Aptos Narrow"/>
      <family val="2"/>
    </font>
    <font>
      <sz val="12"/>
      <color rgb="FF000000"/>
      <name val="Aptos Narrow"/>
      <family val="2"/>
    </font>
    <font>
      <sz val="11"/>
      <color rgb="FF000000"/>
      <name val="Aptos Narrow"/>
      <family val="2"/>
    </font>
  </fonts>
  <fills count="5">
    <fill>
      <patternFill patternType="none"/>
    </fill>
    <fill>
      <patternFill patternType="gray125"/>
    </fill>
    <fill>
      <patternFill patternType="solid">
        <fgColor theme="8" tint="-0.499984740745262"/>
        <bgColor indexed="64"/>
      </patternFill>
    </fill>
    <fill>
      <patternFill patternType="solid">
        <fgColor theme="4" tint="-0.249977111117893"/>
        <bgColor indexed="64"/>
      </patternFill>
    </fill>
    <fill>
      <patternFill patternType="solid">
        <fgColor theme="1"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rgb="FFA6A6A6"/>
      </left>
      <right style="thin">
        <color rgb="FFA6A6A6"/>
      </right>
      <top style="thin">
        <color rgb="FFA6A6A6"/>
      </top>
      <bottom style="thin">
        <color rgb="FFA6A6A6"/>
      </bottom>
      <diagonal/>
    </border>
  </borders>
  <cellStyleXfs count="3">
    <xf numFmtId="0" fontId="0" fillId="0" borderId="0"/>
    <xf numFmtId="0" fontId="2" fillId="0" borderId="0"/>
    <xf numFmtId="164" fontId="12" fillId="0" borderId="0" applyFont="0" applyFill="0" applyBorder="0" applyAlignment="0" applyProtection="0"/>
  </cellStyleXfs>
  <cellXfs count="70">
    <xf numFmtId="0" fontId="0" fillId="0" borderId="0" xfId="0"/>
    <xf numFmtId="0" fontId="0" fillId="0" borderId="0" xfId="0" applyAlignment="1">
      <alignment horizontal="center"/>
    </xf>
    <xf numFmtId="0" fontId="1" fillId="0" borderId="0" xfId="0" applyFont="1"/>
    <xf numFmtId="0" fontId="1" fillId="0" borderId="0" xfId="0" applyFont="1" applyAlignment="1">
      <alignment horizontal="center"/>
    </xf>
    <xf numFmtId="0" fontId="4" fillId="0" borderId="0" xfId="0" applyFont="1"/>
    <xf numFmtId="14" fontId="1" fillId="0" borderId="0" xfId="0" applyNumberFormat="1" applyFont="1"/>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1" fillId="0" borderId="5" xfId="0" applyFont="1" applyBorder="1" applyAlignment="1">
      <alignment horizontal="center"/>
    </xf>
    <xf numFmtId="0" fontId="6" fillId="0" borderId="0" xfId="0" applyFont="1"/>
    <xf numFmtId="0" fontId="3" fillId="2" borderId="1" xfId="0" applyFont="1" applyFill="1" applyBorder="1" applyAlignment="1">
      <alignment horizontal="center"/>
    </xf>
    <xf numFmtId="49" fontId="3" fillId="2" borderId="1" xfId="0" applyNumberFormat="1" applyFont="1" applyFill="1" applyBorder="1" applyAlignment="1">
      <alignment horizontal="center"/>
    </xf>
    <xf numFmtId="0" fontId="6" fillId="0" borderId="1" xfId="0" applyFont="1" applyBorder="1"/>
    <xf numFmtId="0" fontId="1" fillId="0" borderId="1" xfId="0" applyFont="1" applyBorder="1" applyAlignment="1">
      <alignment horizontal="center"/>
    </xf>
    <xf numFmtId="0" fontId="1" fillId="0" borderId="1" xfId="0" applyFont="1" applyBorder="1"/>
    <xf numFmtId="0" fontId="8" fillId="0" borderId="0" xfId="0" applyFont="1"/>
    <xf numFmtId="0" fontId="0" fillId="2" borderId="0" xfId="0" applyFill="1"/>
    <xf numFmtId="0" fontId="2" fillId="2" borderId="0" xfId="1" applyFill="1"/>
    <xf numFmtId="0" fontId="0" fillId="2" borderId="0" xfId="0" applyFill="1" applyAlignment="1">
      <alignment horizontal="center"/>
    </xf>
    <xf numFmtId="0" fontId="2" fillId="2" borderId="0" xfId="1" applyFill="1" applyAlignment="1">
      <alignment horizontal="center"/>
    </xf>
    <xf numFmtId="0" fontId="1" fillId="2" borderId="0" xfId="0" applyFont="1" applyFill="1" applyAlignment="1">
      <alignment wrapText="1"/>
    </xf>
    <xf numFmtId="0" fontId="2" fillId="2" borderId="0" xfId="1" applyFill="1" applyAlignment="1">
      <alignment wrapText="1"/>
    </xf>
    <xf numFmtId="0" fontId="0" fillId="2" borderId="0" xfId="0" applyFill="1" applyAlignment="1">
      <alignment wrapText="1"/>
    </xf>
    <xf numFmtId="0" fontId="7" fillId="0" borderId="4" xfId="0" applyFont="1" applyBorder="1"/>
    <xf numFmtId="0" fontId="6" fillId="0" borderId="1" xfId="0" applyFont="1" applyBorder="1" applyAlignment="1">
      <alignment horizontal="left" vertical="center"/>
    </xf>
    <xf numFmtId="0" fontId="6" fillId="0" borderId="1" xfId="0" applyFont="1" applyBorder="1" applyAlignment="1">
      <alignment horizontal="center"/>
    </xf>
    <xf numFmtId="0" fontId="6" fillId="0" borderId="1" xfId="0" applyFont="1" applyBorder="1" applyAlignment="1">
      <alignment horizontal="left"/>
    </xf>
    <xf numFmtId="0" fontId="1" fillId="0" borderId="1"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horizontal="center" vertical="center"/>
    </xf>
    <xf numFmtId="0" fontId="7" fillId="0" borderId="1" xfId="0" applyFont="1" applyBorder="1"/>
    <xf numFmtId="164" fontId="6" fillId="0" borderId="1" xfId="2" applyFont="1" applyBorder="1" applyAlignment="1"/>
    <xf numFmtId="165" fontId="6"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left"/>
    </xf>
    <xf numFmtId="165" fontId="1" fillId="0" borderId="1" xfId="0" applyNumberFormat="1" applyFont="1" applyBorder="1" applyAlignment="1">
      <alignment horizontal="center"/>
    </xf>
    <xf numFmtId="164" fontId="1" fillId="0" borderId="1" xfId="2" applyFont="1" applyFill="1" applyBorder="1" applyAlignment="1"/>
    <xf numFmtId="164" fontId="6" fillId="0" borderId="1" xfId="2" applyFont="1" applyFill="1" applyBorder="1" applyAlignment="1"/>
    <xf numFmtId="0" fontId="6" fillId="0" borderId="1" xfId="0" applyFont="1" applyBorder="1" applyAlignment="1">
      <alignment vertical="center"/>
    </xf>
    <xf numFmtId="0" fontId="6" fillId="0" borderId="1" xfId="0" applyFont="1" applyBorder="1" applyAlignment="1">
      <alignment horizontal="center" vertical="center" wrapText="1"/>
    </xf>
    <xf numFmtId="164" fontId="6" fillId="0" borderId="1" xfId="2" applyFont="1" applyBorder="1" applyAlignment="1">
      <alignment vertical="center"/>
    </xf>
    <xf numFmtId="165" fontId="6" fillId="0" borderId="1" xfId="0" applyNumberFormat="1" applyFont="1" applyBorder="1" applyAlignment="1">
      <alignment horizontal="center" vertical="center"/>
    </xf>
    <xf numFmtId="0" fontId="13" fillId="0" borderId="5" xfId="0" applyFont="1" applyBorder="1"/>
    <xf numFmtId="0" fontId="14" fillId="0" borderId="6" xfId="0" applyFont="1" applyBorder="1" applyAlignment="1">
      <alignment horizontal="center"/>
    </xf>
    <xf numFmtId="164" fontId="14" fillId="0" borderId="5" xfId="2" applyFont="1" applyFill="1" applyBorder="1" applyAlignment="1">
      <alignment horizontal="center"/>
    </xf>
    <xf numFmtId="0" fontId="5" fillId="0" borderId="1" xfId="0" applyFont="1" applyBorder="1" applyAlignment="1">
      <alignment horizontal="left" vertical="center"/>
    </xf>
    <xf numFmtId="0" fontId="1" fillId="4" borderId="1" xfId="0" applyFont="1" applyFill="1" applyBorder="1"/>
    <xf numFmtId="0" fontId="1" fillId="4" borderId="1" xfId="0" applyFont="1" applyFill="1" applyBorder="1" applyAlignment="1">
      <alignment horizontal="center"/>
    </xf>
    <xf numFmtId="0" fontId="3" fillId="3" borderId="7" xfId="0" applyFont="1" applyFill="1" applyBorder="1" applyAlignment="1">
      <alignment horizontal="center" vertical="center" wrapText="1"/>
    </xf>
    <xf numFmtId="0" fontId="14" fillId="0" borderId="1" xfId="0" applyFont="1" applyBorder="1" applyAlignment="1">
      <alignment horizontal="center"/>
    </xf>
    <xf numFmtId="164" fontId="14" fillId="0" borderId="1" xfId="2" applyFont="1" applyFill="1" applyBorder="1" applyAlignment="1">
      <alignment horizontal="center"/>
    </xf>
    <xf numFmtId="0" fontId="7" fillId="0" borderId="1" xfId="0" applyFont="1" applyBorder="1" applyAlignment="1">
      <alignment vertical="center"/>
    </xf>
    <xf numFmtId="164" fontId="6" fillId="0" borderId="1" xfId="2" applyFont="1" applyFill="1" applyBorder="1" applyAlignment="1">
      <alignment vertical="center"/>
    </xf>
    <xf numFmtId="0" fontId="1" fillId="0" borderId="1" xfId="0" applyFont="1" applyBorder="1" applyAlignment="1">
      <alignment horizontal="center" vertical="center" wrapText="1"/>
    </xf>
    <xf numFmtId="164" fontId="1" fillId="0" borderId="1" xfId="2" applyFont="1" applyFill="1" applyBorder="1" applyAlignment="1">
      <alignment vertical="center"/>
    </xf>
    <xf numFmtId="164" fontId="1" fillId="4" borderId="1" xfId="2" applyFont="1" applyFill="1" applyBorder="1" applyAlignment="1"/>
    <xf numFmtId="0" fontId="6" fillId="0" borderId="1" xfId="0" applyFont="1" applyBorder="1" applyAlignment="1">
      <alignment horizontal="center" vertical="center"/>
    </xf>
    <xf numFmtId="0" fontId="15" fillId="0" borderId="8" xfId="0" applyFont="1" applyBorder="1" applyAlignment="1">
      <alignment vertical="center"/>
    </xf>
    <xf numFmtId="0" fontId="13" fillId="0" borderId="1" xfId="0" applyFont="1" applyBorder="1" applyAlignment="1">
      <alignment horizontal="left" vertical="center"/>
    </xf>
    <xf numFmtId="0" fontId="13" fillId="0" borderId="1" xfId="0" applyFont="1" applyBorder="1"/>
    <xf numFmtId="165" fontId="7" fillId="0" borderId="1" xfId="0" applyNumberFormat="1" applyFont="1" applyBorder="1" applyAlignment="1">
      <alignment horizontal="center"/>
    </xf>
    <xf numFmtId="164" fontId="5" fillId="0" borderId="1" xfId="2" applyFont="1" applyFill="1" applyBorder="1" applyAlignment="1">
      <alignment horizontal="center"/>
    </xf>
    <xf numFmtId="0" fontId="6" fillId="0" borderId="1" xfId="0" applyFont="1" applyBorder="1" applyAlignment="1">
      <alignment wrapText="1"/>
    </xf>
    <xf numFmtId="0" fontId="2" fillId="0" borderId="0" xfId="0" applyFont="1" applyAlignment="1">
      <alignment horizontal="center"/>
    </xf>
    <xf numFmtId="0" fontId="3" fillId="3" borderId="0" xfId="0" applyFont="1" applyFill="1" applyAlignment="1">
      <alignment horizontal="center" vertical="center" wrapText="1"/>
    </xf>
    <xf numFmtId="0" fontId="2" fillId="0" borderId="0" xfId="0" applyFont="1" applyAlignment="1">
      <alignment horizontal="center" wrapText="1"/>
    </xf>
    <xf numFmtId="0" fontId="10" fillId="2" borderId="0" xfId="1" applyFont="1" applyFill="1" applyAlignment="1">
      <alignment horizontal="center" vertical="top"/>
    </xf>
    <xf numFmtId="0" fontId="11" fillId="2" borderId="0" xfId="1" applyFont="1" applyFill="1" applyAlignment="1">
      <alignment horizontal="center" vertical="top"/>
    </xf>
    <xf numFmtId="0" fontId="0" fillId="2" borderId="0" xfId="0" applyFill="1" applyAlignment="1">
      <alignment horizontal="center"/>
    </xf>
  </cellXfs>
  <cellStyles count="3">
    <cellStyle name="Milliers" xfId="2" builtinId="3"/>
    <cellStyle name="Normal" xfId="0" builtinId="0"/>
    <cellStyle name="Normal 2" xfId="1" xr:uid="{C3EBF413-2BE1-443B-9041-043D988DC684}"/>
  </cellStyles>
  <dxfs count="215">
    <dxf>
      <font>
        <b val="0"/>
        <i val="0"/>
        <strike val="0"/>
        <condense val="0"/>
        <extend val="0"/>
        <outline val="0"/>
        <shadow val="0"/>
        <u val="none"/>
        <vertAlign val="baseline"/>
        <sz val="12"/>
        <color rgb="FFFF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FF0000"/>
        <name val="Calibri"/>
        <family val="2"/>
        <scheme val="minor"/>
      </font>
      <border diagonalUp="0" diagonalDown="0" outline="0">
        <left style="thin">
          <color indexed="64"/>
        </left>
        <right/>
        <top/>
        <bottom/>
      </border>
    </dxf>
    <dxf>
      <font>
        <b val="0"/>
        <i val="0"/>
        <strike val="0"/>
        <condense val="0"/>
        <extend val="0"/>
        <outline val="0"/>
        <shadow val="0"/>
        <u val="none"/>
        <vertAlign val="baseline"/>
        <sz val="12"/>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165" formatCode="[$-409]d\-mmm\-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5" formatCode="[$-409]d\-mmm\-yy;@"/>
      <alignment horizontal="center" vertical="bottom"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Calibri"/>
        <family val="2"/>
        <scheme val="minor"/>
      </font>
      <numFmt numFmtId="164" formatCode="_-* #,##0.00_-;\-* #,##0.00_-;_-* &quot;-&quot;??_-;_-@_-"/>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border outline="0">
        <right style="thin">
          <color indexed="64"/>
        </right>
        <top style="medium">
          <color indexed="64"/>
        </top>
      </border>
    </dxf>
    <dxf>
      <font>
        <b/>
        <i val="0"/>
        <strike val="0"/>
        <condense val="0"/>
        <extend val="0"/>
        <outline val="0"/>
        <shadow val="0"/>
        <u val="none"/>
        <vertAlign val="baseline"/>
        <sz val="12"/>
        <color theme="0"/>
        <name val="Calibri"/>
        <family val="2"/>
        <scheme val="minor"/>
      </font>
      <fill>
        <patternFill patternType="solid">
          <fgColor indexed="64"/>
          <bgColor theme="8" tint="-0.499984740745262"/>
        </patternFill>
      </fill>
      <alignment horizontal="center" vertical="bottom" textRotation="0" wrapText="0" indent="0" justifyLastLine="0" shrinkToFit="0" readingOrder="0"/>
    </dxf>
    <dxf>
      <font>
        <strike val="0"/>
        <outline val="0"/>
        <shadow val="0"/>
        <u val="none"/>
        <vertAlign val="baseline"/>
        <sz val="12"/>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rgb="FFFF0000"/>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medium">
          <color indexed="64"/>
        </top>
        <bottom style="thin">
          <color indexed="64"/>
        </bottom>
      </border>
    </dxf>
    <dxf>
      <font>
        <strike val="0"/>
        <outline val="0"/>
        <shadow val="0"/>
        <u val="none"/>
        <vertAlign val="baseline"/>
        <sz val="12"/>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8" tint="-0.499984740745262"/>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ill>
        <patternFill patternType="solid">
          <bgColor theme="8" tint="-0.249977111117893"/>
        </patternFill>
      </fill>
    </dxf>
    <dxf>
      <fill>
        <patternFill patternType="solid">
          <bgColor theme="8" tint="-0.249977111117893"/>
        </patternFill>
      </fill>
    </dxf>
    <dxf>
      <fill>
        <patternFill patternType="solid">
          <bgColor theme="8" tint="-0.249977111117893"/>
        </patternFill>
      </fill>
    </dxf>
    <dxf>
      <fill>
        <patternFill patternType="solid">
          <bgColor theme="8" tint="-0.249977111117893"/>
        </patternFill>
      </fill>
    </dxf>
    <dxf>
      <fill>
        <patternFill patternType="solid">
          <bgColor theme="8" tint="-0.249977111117893"/>
        </patternFill>
      </fill>
    </dxf>
    <dxf>
      <fill>
        <patternFill patternType="solid">
          <bgColor theme="8" tint="-0.249977111117893"/>
        </patternFill>
      </fill>
    </dxf>
    <dxf>
      <fill>
        <patternFill patternType="solid">
          <bgColor theme="8" tint="-0.249977111117893"/>
        </patternFill>
      </fill>
    </dxf>
    <dxf>
      <fill>
        <patternFill>
          <bgColor theme="8" tint="-0.499984740745262"/>
        </patternFill>
      </fill>
    </dxf>
    <dxf>
      <fill>
        <patternFill>
          <bgColor theme="8" tint="-0.499984740745262"/>
        </patternFill>
      </fill>
    </dxf>
    <dxf>
      <fill>
        <patternFill>
          <bgColor theme="8" tint="-0.499984740745262"/>
        </patternFill>
      </fill>
    </dxf>
    <dxf>
      <fill>
        <patternFill>
          <bgColor theme="8" tint="-0.499984740745262"/>
        </patternFill>
      </fill>
    </dxf>
    <dxf>
      <fill>
        <patternFill>
          <bgColor theme="8" tint="-0.499984740745262"/>
        </patternFill>
      </fill>
    </dxf>
    <dxf>
      <fill>
        <patternFill>
          <bgColor theme="8" tint="-0.499984740745262"/>
        </patternFill>
      </fill>
    </dxf>
    <dxf>
      <fill>
        <patternFill>
          <bgColor theme="8" tint="-0.499984740745262"/>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fill>
        <patternFill>
          <bgColor theme="8" tint="-0.499984740745262"/>
        </patternFill>
      </fill>
    </dxf>
    <dxf>
      <fill>
        <patternFill>
          <bgColor theme="8" tint="-0.499984740745262"/>
        </patternFill>
      </fill>
    </dxf>
    <dxf>
      <fill>
        <patternFill>
          <bgColor theme="8" tint="-0.499984740745262"/>
        </patternFill>
      </fill>
    </dxf>
    <dxf>
      <fill>
        <patternFill>
          <bgColor theme="8" tint="-0.499984740745262"/>
        </patternFill>
      </fill>
    </dxf>
    <dxf>
      <fill>
        <patternFill>
          <bgColor theme="8" tint="-0.499984740745262"/>
        </patternFill>
      </fill>
    </dxf>
    <dxf>
      <fill>
        <patternFill>
          <bgColor theme="8" tint="-0.499984740745262"/>
        </patternFill>
      </fill>
    </dxf>
    <dxf>
      <font>
        <color theme="0"/>
      </font>
    </dxf>
    <dxf>
      <font>
        <b val="0"/>
        <i val="0"/>
        <strike val="0"/>
        <condense val="0"/>
        <extend val="0"/>
        <outline val="0"/>
        <shadow val="0"/>
        <u val="none"/>
        <vertAlign val="baseline"/>
        <sz val="11"/>
        <color theme="1"/>
        <name val="Calibri"/>
        <family val="2"/>
        <charset val="16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charset val="16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charset val="16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alignment horizontal="left"/>
    </dxf>
    <dxf>
      <alignment horizontal="left"/>
    </dxf>
    <dxf>
      <fill>
        <patternFill patternType="solid">
          <bgColor theme="2"/>
        </patternFill>
      </fill>
    </dxf>
    <dxf>
      <alignment horizontal="cent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1"/>
      </font>
    </dxf>
    <dxf>
      <font>
        <color theme="1"/>
      </font>
    </dxf>
    <dxf>
      <font>
        <color theme="1"/>
      </font>
    </dxf>
    <dxf>
      <fill>
        <patternFill>
          <bgColor theme="4" tint="-0.249977111117893"/>
        </patternFill>
      </fill>
    </dxf>
    <dxf>
      <fill>
        <patternFill>
          <bgColor theme="4" tint="-0.249977111117893"/>
        </patternFill>
      </fill>
    </dxf>
    <dxf>
      <fill>
        <patternFill>
          <bgColor theme="4" tint="-0.249977111117893"/>
        </patternFill>
      </fill>
    </dxf>
    <dxf>
      <fill>
        <patternFill>
          <bgColor theme="4" tint="-0.249977111117893"/>
        </patternFill>
      </fill>
    </dxf>
    <dxf>
      <fill>
        <patternFill>
          <bgColor theme="4" tint="-0.249977111117893"/>
        </patternFill>
      </fill>
    </dxf>
    <dxf>
      <font>
        <b val="0"/>
        <i val="0"/>
        <strike val="0"/>
        <condense val="0"/>
        <extend val="0"/>
        <outline val="0"/>
        <shadow val="0"/>
        <u val="none"/>
        <vertAlign val="baseline"/>
        <sz val="11"/>
        <color theme="1"/>
        <name val="Calibri"/>
        <family val="2"/>
        <scheme val="minor"/>
      </font>
      <fill>
        <patternFill>
          <fgColor theme="8" tint="-0.499984740745262"/>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fgColor theme="8" tint="-0.499984740745262"/>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fgColor theme="8" tint="-0.499984740745262"/>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fgColor theme="8" tint="-0.499984740745262"/>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fgColor theme="8" tint="-0.499984740745262"/>
        </patternFill>
      </fill>
      <alignment horizontal="general" vertical="bottom" textRotation="0" wrapText="0" indent="0" justifyLastLine="0" shrinkToFit="0" readingOrder="0"/>
    </dxf>
    <dxf>
      <font>
        <sz val="16"/>
      </font>
    </dxf>
    <dxf>
      <font>
        <sz val="16"/>
      </font>
    </dxf>
    <dxf>
      <font>
        <sz val="16"/>
      </font>
    </dxf>
    <dxf>
      <font>
        <sz val="16"/>
      </font>
    </dxf>
    <dxf>
      <font>
        <sz val="16"/>
      </font>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font>
        <color theme="0"/>
      </font>
    </dxf>
    <dxf>
      <font>
        <color theme="0"/>
      </font>
    </dxf>
    <dxf>
      <font>
        <color theme="0"/>
      </font>
    </dxf>
    <dxf>
      <font>
        <color theme="0"/>
      </font>
    </dxf>
    <dxf>
      <font>
        <color theme="0"/>
      </font>
    </dxf>
    <dxf>
      <font>
        <sz val="12"/>
      </font>
    </dxf>
    <dxf>
      <font>
        <sz val="12"/>
      </font>
    </dxf>
    <dxf>
      <font>
        <sz val="12"/>
      </font>
    </dxf>
    <dxf>
      <font>
        <sz val="12"/>
      </font>
    </dxf>
    <dxf>
      <font>
        <sz val="12"/>
      </font>
    </dxf>
    <dxf>
      <font>
        <b/>
      </font>
    </dxf>
    <dxf>
      <font>
        <b/>
      </font>
    </dxf>
    <dxf>
      <font>
        <b/>
      </font>
    </dxf>
    <dxf>
      <font>
        <b/>
      </font>
    </dxf>
    <dxf>
      <font>
        <b/>
      </font>
    </dxf>
    <dxf>
      <fill>
        <patternFill>
          <bgColor theme="4" tint="-0.249977111117893"/>
        </patternFill>
      </fill>
    </dxf>
    <dxf>
      <fill>
        <patternFill>
          <bgColor theme="4" tint="-0.249977111117893"/>
        </patternFill>
      </fill>
    </dxf>
    <dxf>
      <fill>
        <patternFill>
          <bgColor theme="4" tint="-0.249977111117893"/>
        </patternFill>
      </fill>
    </dxf>
    <dxf>
      <fill>
        <patternFill>
          <bgColor theme="4" tint="-0.249977111117893"/>
        </patternFill>
      </fill>
    </dxf>
    <dxf>
      <fill>
        <patternFill>
          <bgColor theme="4" tint="-0.249977111117893"/>
        </patternFill>
      </fill>
    </dxf>
    <dxf>
      <font>
        <sz val="12"/>
      </font>
    </dxf>
    <dxf>
      <font>
        <sz val="12"/>
      </font>
    </dxf>
    <dxf>
      <font>
        <sz val="12"/>
      </font>
    </dxf>
    <dxf>
      <font>
        <sz val="12"/>
      </font>
    </dxf>
    <dxf>
      <font>
        <sz val="12"/>
      </font>
    </dxf>
    <dxf>
      <alignment wrapText="1"/>
    </dxf>
    <dxf>
      <alignment wrapText="1"/>
    </dxf>
    <dxf>
      <alignment wrapText="1"/>
    </dxf>
    <dxf>
      <font>
        <color theme="1"/>
      </font>
    </dxf>
    <dxf>
      <fill>
        <patternFill>
          <bgColor theme="2"/>
        </patternFill>
      </fill>
    </dxf>
    <dxf>
      <alignment wrapText="1"/>
    </dxf>
    <dxf>
      <alignment wrapText="1"/>
    </dxf>
    <dxf>
      <alignment wrapText="1"/>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solid">
          <bgColor theme="4" tint="-0.249977111117893"/>
        </patternFill>
      </fill>
    </dxf>
    <dxf>
      <fill>
        <patternFill patternType="solid">
          <bgColor theme="4" tint="-0.249977111117893"/>
        </patternFill>
      </fill>
    </dxf>
    <dxf>
      <fill>
        <patternFill patternType="solid">
          <bgColor theme="4" tint="-0.249977111117893"/>
        </patternFill>
      </fill>
    </dxf>
    <dxf>
      <fill>
        <patternFill patternType="solid">
          <bgColor theme="4" tint="-0.249977111117893"/>
        </patternFill>
      </fill>
    </dxf>
    <dxf>
      <fill>
        <patternFill patternType="solid">
          <bgColor theme="4" tint="-0.249977111117893"/>
        </patternFill>
      </fill>
    </dxf>
    <dxf>
      <font>
        <b/>
        <sz val="12"/>
        <color theme="0"/>
      </font>
      <fill>
        <patternFill patternType="solid">
          <fgColor indexed="64"/>
          <bgColor theme="4" tint="-0.249977111117893"/>
        </patternFill>
      </fill>
      <alignment horizontal="center" vertical="center" wrapText="1"/>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ont>
        <b/>
        <sz val="12"/>
        <color theme="0"/>
      </font>
      <fill>
        <patternFill patternType="solid">
          <fgColor indexed="64"/>
          <bgColor theme="4" tint="-0.249977111117893"/>
        </patternFill>
      </fill>
      <alignment vertical="center" wrapText="1"/>
    </dxf>
    <dxf>
      <font>
        <b/>
        <sz val="12"/>
        <color theme="0"/>
      </font>
      <fill>
        <patternFill patternType="solid">
          <fgColor indexed="64"/>
          <bgColor theme="4" tint="-0.249977111117893"/>
        </patternFill>
      </fill>
      <alignment vertical="center" wrapText="1"/>
    </dxf>
    <dxf>
      <border>
        <top/>
        <bottom/>
      </border>
    </dxf>
    <dxf>
      <border>
        <top/>
      </border>
    </dxf>
    <dxf>
      <fill>
        <patternFill patternType="none">
          <bgColor auto="1"/>
        </patternFill>
      </fill>
    </dxf>
    <dxf>
      <fill>
        <patternFill>
          <fgColor theme="2" tint="-9.9948118533890809E-2"/>
          <bgColor theme="6" tint="0.59996337778862885"/>
        </patternFill>
      </fill>
    </dxf>
    <dxf>
      <fill>
        <patternFill>
          <fgColor theme="2"/>
          <bgColor theme="6" tint="0.79998168889431442"/>
        </patternFill>
      </fill>
    </dxf>
    <dxf>
      <fill>
        <patternFill>
          <bgColor theme="2" tint="-9.9948118533890809E-2"/>
        </patternFill>
      </fill>
    </dxf>
    <dxf>
      <fill>
        <patternFill>
          <bgColor theme="2"/>
        </patternFill>
      </fill>
    </dxf>
    <dxf>
      <fill>
        <patternFill>
          <bgColor theme="4" tint="-0.24994659260841701"/>
        </patternFill>
      </fill>
    </dxf>
  </dxfs>
  <tableStyles count="4" defaultTableStyle="TableStyleMedium2" defaultPivotStyle="PivotTable Style 3">
    <tableStyle name="PivotTable Style 1" table="0" count="1" xr9:uid="{B846459C-5099-4F87-974A-0BDDE0DA6454}">
      <tableStyleElement type="headerRow" dxfId="214"/>
    </tableStyle>
    <tableStyle name="PivotTable Style 2" table="0" count="2" xr9:uid="{A4ACB283-D19B-418E-8A46-0834A922B997}">
      <tableStyleElement type="firstRowStripe" size="5" dxfId="213"/>
      <tableStyleElement type="secondRowStripe" size="3" dxfId="212"/>
    </tableStyle>
    <tableStyle name="PivotTable Style 3" table="0" count="2" xr9:uid="{481CE14D-1E4F-4622-B19E-4E67523726D0}">
      <tableStyleElement type="firstRowStripe" size="3" dxfId="211"/>
      <tableStyleElement type="secondRowStripe" size="3" dxfId="210"/>
    </tableStyle>
    <tableStyle name="Slicer Style 1" pivot="0" table="0" count="1" xr9:uid="{9328EEBC-F2B3-4CAB-A3DD-83FC550C9A30}">
      <tableStyleElement type="wholeTable" dxfId="209"/>
    </tableStyle>
  </tableStyles>
  <colors>
    <mruColors>
      <color rgb="FF000000"/>
    </mruColors>
  </colors>
  <extLst>
    <ext xmlns:x14="http://schemas.microsoft.com/office/spreadsheetml/2009/9/main" uri="{EB79DEF2-80B8-43e5-95BD-54CBDDF9020C}">
      <x14:slicerStyles defaultSlicerStyle="SlicerStyleLight1">
        <x14:slicerStyle name="Slicer Style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3.xml"/><Relationship Id="rId19" Type="http://schemas.openxmlformats.org/officeDocument/2006/relationships/customXml" Target="../customXml/item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2343</xdr:colOff>
      <xdr:row>7</xdr:row>
      <xdr:rowOff>17584</xdr:rowOff>
    </xdr:from>
    <xdr:to>
      <xdr:col>9</xdr:col>
      <xdr:colOff>1077310</xdr:colOff>
      <xdr:row>17</xdr:row>
      <xdr:rowOff>20956</xdr:rowOff>
    </xdr:to>
    <mc:AlternateContent xmlns:mc="http://schemas.openxmlformats.org/markup-compatibility/2006" xmlns:a14="http://schemas.microsoft.com/office/drawing/2010/main">
      <mc:Choice Requires="a14">
        <xdr:graphicFrame macro="">
          <xdr:nvGraphicFramePr>
            <xdr:cNvPr id="2" name="Brand 1">
              <a:extLst>
                <a:ext uri="{FF2B5EF4-FFF2-40B4-BE49-F238E27FC236}">
                  <a16:creationId xmlns:a16="http://schemas.microsoft.com/office/drawing/2014/main" id="{260DF54E-8DD1-36CE-88C3-CE13B059414C}"/>
                </a:ext>
              </a:extLst>
            </xdr:cNvPr>
            <xdr:cNvGraphicFramePr/>
          </xdr:nvGraphicFramePr>
          <xdr:xfrm>
            <a:off x="0" y="0"/>
            <a:ext cx="0" cy="0"/>
          </xdr:xfrm>
          <a:graphic>
            <a:graphicData uri="http://schemas.microsoft.com/office/drawing/2010/slicer">
              <sle:slicer xmlns:sle="http://schemas.microsoft.com/office/drawing/2010/slicer" name="Brand 1"/>
            </a:graphicData>
          </a:graphic>
        </xdr:graphicFrame>
      </mc:Choice>
      <mc:Fallback xmlns="">
        <xdr:sp macro="" textlink="">
          <xdr:nvSpPr>
            <xdr:cNvPr id="0" name=""/>
            <xdr:cNvSpPr>
              <a:spLocks noTextEdit="1"/>
            </xdr:cNvSpPr>
          </xdr:nvSpPr>
          <xdr:spPr>
            <a:xfrm>
              <a:off x="878644" y="1303605"/>
              <a:ext cx="11744088" cy="116014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20211</xdr:colOff>
      <xdr:row>2</xdr:row>
      <xdr:rowOff>151241</xdr:rowOff>
    </xdr:from>
    <xdr:to>
      <xdr:col>3</xdr:col>
      <xdr:colOff>663730</xdr:colOff>
      <xdr:row>5</xdr:row>
      <xdr:rowOff>168203</xdr:rowOff>
    </xdr:to>
    <xdr:pic>
      <xdr:nvPicPr>
        <xdr:cNvPr id="11" name="Picture 10">
          <a:extLst>
            <a:ext uri="{FF2B5EF4-FFF2-40B4-BE49-F238E27FC236}">
              <a16:creationId xmlns:a16="http://schemas.microsoft.com/office/drawing/2014/main" id="{485CD674-9159-2051-E2AE-EFD98102A3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4611" y="513191"/>
          <a:ext cx="2072269" cy="550362"/>
        </a:xfrm>
        <a:prstGeom prst="rect">
          <a:avLst/>
        </a:prstGeom>
      </xdr:spPr>
    </xdr:pic>
    <xdr:clientData/>
  </xdr:twoCellAnchor>
  <xdr:twoCellAnchor>
    <xdr:from>
      <xdr:col>8</xdr:col>
      <xdr:colOff>671856</xdr:colOff>
      <xdr:row>3</xdr:row>
      <xdr:rowOff>48063</xdr:rowOff>
    </xdr:from>
    <xdr:to>
      <xdr:col>10</xdr:col>
      <xdr:colOff>88</xdr:colOff>
      <xdr:row>4</xdr:row>
      <xdr:rowOff>100671</xdr:rowOff>
    </xdr:to>
    <xdr:sp macro="" textlink="">
      <xdr:nvSpPr>
        <xdr:cNvPr id="8" name="TextBox 7">
          <a:extLst>
            <a:ext uri="{FF2B5EF4-FFF2-40B4-BE49-F238E27FC236}">
              <a16:creationId xmlns:a16="http://schemas.microsoft.com/office/drawing/2014/main" id="{8611FD17-60C6-1DE6-3FD1-564C0CC768AF}"/>
            </a:ext>
          </a:extLst>
        </xdr:cNvPr>
        <xdr:cNvSpPr txBox="1"/>
      </xdr:nvSpPr>
      <xdr:spPr>
        <a:xfrm>
          <a:off x="11331097" y="599856"/>
          <a:ext cx="2034646" cy="236539"/>
        </a:xfrm>
        <a:prstGeom prst="rect">
          <a:avLst/>
        </a:prstGeom>
        <a:solidFill>
          <a:schemeClr val="accent5">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i="1">
              <a:solidFill>
                <a:schemeClr val="bg1"/>
              </a:solidFill>
            </a:rPr>
            <a:t>Clear</a:t>
          </a:r>
          <a:r>
            <a:rPr lang="en-US" altLang="zh-CN" sz="1100" i="1" baseline="0">
              <a:solidFill>
                <a:schemeClr val="bg1"/>
              </a:solidFill>
            </a:rPr>
            <a:t> the filter of the selection</a:t>
          </a:r>
          <a:endParaRPr lang="en-US" sz="1100" i="1">
            <a:solidFill>
              <a:schemeClr val="bg1"/>
            </a:solidFill>
          </a:endParaRPr>
        </a:p>
      </xdr:txBody>
    </xdr:sp>
    <xdr:clientData/>
  </xdr:twoCellAnchor>
  <xdr:twoCellAnchor editAs="oneCell">
    <xdr:from>
      <xdr:col>8</xdr:col>
      <xdr:colOff>483553</xdr:colOff>
      <xdr:row>3</xdr:row>
      <xdr:rowOff>89825</xdr:rowOff>
    </xdr:from>
    <xdr:to>
      <xdr:col>8</xdr:col>
      <xdr:colOff>666642</xdr:colOff>
      <xdr:row>4</xdr:row>
      <xdr:rowOff>131149</xdr:rowOff>
    </xdr:to>
    <xdr:pic>
      <xdr:nvPicPr>
        <xdr:cNvPr id="9" name="Picture 8">
          <a:extLst>
            <a:ext uri="{FF2B5EF4-FFF2-40B4-BE49-F238E27FC236}">
              <a16:creationId xmlns:a16="http://schemas.microsoft.com/office/drawing/2014/main" id="{31C74C4C-5914-6291-D0BC-348E55E73FEA}"/>
            </a:ext>
          </a:extLst>
        </xdr:cNvPr>
        <xdr:cNvPicPr>
          <a:picLocks noChangeAspect="1"/>
        </xdr:cNvPicPr>
      </xdr:nvPicPr>
      <xdr:blipFill>
        <a:blip xmlns:r="http://schemas.openxmlformats.org/officeDocument/2006/relationships" r:embed="rId2"/>
        <a:stretch>
          <a:fillRect/>
        </a:stretch>
      </xdr:blipFill>
      <xdr:spPr>
        <a:xfrm>
          <a:off x="11142794" y="641618"/>
          <a:ext cx="186899" cy="229065"/>
        </a:xfrm>
        <a:prstGeom prst="rect">
          <a:avLst/>
        </a:prstGeom>
      </xdr:spPr>
    </xdr:pic>
    <xdr:clientData/>
  </xdr:twoCellAnchor>
  <xdr:twoCellAnchor>
    <xdr:from>
      <xdr:col>8</xdr:col>
      <xdr:colOff>365150</xdr:colOff>
      <xdr:row>1</xdr:row>
      <xdr:rowOff>147709</xdr:rowOff>
    </xdr:from>
    <xdr:to>
      <xdr:col>9</xdr:col>
      <xdr:colOff>753377</xdr:colOff>
      <xdr:row>2</xdr:row>
      <xdr:rowOff>179362</xdr:rowOff>
    </xdr:to>
    <xdr:sp macro="" textlink="">
      <xdr:nvSpPr>
        <xdr:cNvPr id="10" name="TextBox 9">
          <a:extLst>
            <a:ext uri="{FF2B5EF4-FFF2-40B4-BE49-F238E27FC236}">
              <a16:creationId xmlns:a16="http://schemas.microsoft.com/office/drawing/2014/main" id="{DFD8F1EA-E559-41CC-B9D5-AC9A11D3EBBE}"/>
            </a:ext>
          </a:extLst>
        </xdr:cNvPr>
        <xdr:cNvSpPr txBox="1"/>
      </xdr:nvSpPr>
      <xdr:spPr>
        <a:xfrm>
          <a:off x="11024391" y="331640"/>
          <a:ext cx="1999814" cy="215584"/>
        </a:xfrm>
        <a:prstGeom prst="rect">
          <a:avLst/>
        </a:prstGeom>
        <a:solidFill>
          <a:schemeClr val="accent5">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1">
              <a:solidFill>
                <a:schemeClr val="bg1"/>
              </a:solidFill>
            </a:rPr>
            <a:t>Note:</a:t>
          </a:r>
        </a:p>
      </xdr:txBody>
    </xdr:sp>
    <xdr:clientData/>
  </xdr:twoCellAnchor>
  <xdr:twoCellAnchor>
    <xdr:from>
      <xdr:col>8</xdr:col>
      <xdr:colOff>705265</xdr:colOff>
      <xdr:row>4</xdr:row>
      <xdr:rowOff>166907</xdr:rowOff>
    </xdr:from>
    <xdr:to>
      <xdr:col>10</xdr:col>
      <xdr:colOff>27782</xdr:colOff>
      <xdr:row>6</xdr:row>
      <xdr:rowOff>43962</xdr:rowOff>
    </xdr:to>
    <xdr:sp macro="" textlink="">
      <xdr:nvSpPr>
        <xdr:cNvPr id="5" name="TextBox 4">
          <a:extLst>
            <a:ext uri="{FF2B5EF4-FFF2-40B4-BE49-F238E27FC236}">
              <a16:creationId xmlns:a16="http://schemas.microsoft.com/office/drawing/2014/main" id="{9BDCDC1C-B981-4A1F-A639-B6D2F4271C63}"/>
            </a:ext>
          </a:extLst>
        </xdr:cNvPr>
        <xdr:cNvSpPr txBox="1"/>
      </xdr:nvSpPr>
      <xdr:spPr>
        <a:xfrm>
          <a:off x="11364506" y="902631"/>
          <a:ext cx="2028931" cy="244917"/>
        </a:xfrm>
        <a:prstGeom prst="rect">
          <a:avLst/>
        </a:prstGeom>
        <a:solidFill>
          <a:schemeClr val="accent5">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b="0" i="1">
              <a:solidFill>
                <a:schemeClr val="bg1"/>
              </a:solidFill>
              <a:latin typeface="+mn-lt"/>
              <a:ea typeface="+mn-ea"/>
              <a:cs typeface="+mn-cs"/>
            </a:rPr>
            <a:t>Last</a:t>
          </a:r>
          <a:r>
            <a:rPr lang="en-US" altLang="zh-CN" sz="1000" b="1" i="1" baseline="0">
              <a:solidFill>
                <a:schemeClr val="bg1"/>
              </a:solidFill>
            </a:rPr>
            <a:t> </a:t>
          </a:r>
          <a:r>
            <a:rPr lang="en-US" altLang="zh-CN" sz="1100" b="0" i="1">
              <a:solidFill>
                <a:schemeClr val="bg1"/>
              </a:solidFill>
              <a:latin typeface="+mn-lt"/>
              <a:ea typeface="+mn-ea"/>
              <a:cs typeface="+mn-cs"/>
            </a:rPr>
            <a:t>Update: 06/01/2025</a:t>
          </a:r>
          <a:endParaRPr lang="en-US" sz="1100" b="0" i="1">
            <a:solidFill>
              <a:schemeClr val="bg1"/>
            </a:solidFill>
            <a:latin typeface="+mn-lt"/>
            <a:ea typeface="+mn-ea"/>
            <a:cs typeface="+mn-cs"/>
          </a:endParaRPr>
        </a:p>
      </xdr:txBody>
    </xdr:sp>
    <xdr:clientData/>
  </xdr:twoCellAnchor>
  <xdr:twoCellAnchor editAs="oneCell">
    <xdr:from>
      <xdr:col>8</xdr:col>
      <xdr:colOff>435067</xdr:colOff>
      <xdr:row>4</xdr:row>
      <xdr:rowOff>166028</xdr:rowOff>
    </xdr:from>
    <xdr:to>
      <xdr:col>8</xdr:col>
      <xdr:colOff>703067</xdr:colOff>
      <xdr:row>6</xdr:row>
      <xdr:rowOff>95411</xdr:rowOff>
    </xdr:to>
    <xdr:pic>
      <xdr:nvPicPr>
        <xdr:cNvPr id="7" name="Graphic 6" descr="Daily calendar with solid fill">
          <a:extLst>
            <a:ext uri="{FF2B5EF4-FFF2-40B4-BE49-F238E27FC236}">
              <a16:creationId xmlns:a16="http://schemas.microsoft.com/office/drawing/2014/main" id="{674DDCCD-1231-C313-A06C-2597F69166B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094308" y="901752"/>
          <a:ext cx="277525" cy="293435"/>
        </a:xfrm>
        <a:prstGeom prst="rect">
          <a:avLst/>
        </a:prstGeom>
      </xdr:spPr>
    </xdr:pic>
    <xdr:clientData/>
  </xdr:twoCellAnchor>
  <xdr:twoCellAnchor editAs="oneCell">
    <xdr:from>
      <xdr:col>6</xdr:col>
      <xdr:colOff>97725</xdr:colOff>
      <xdr:row>17</xdr:row>
      <xdr:rowOff>163830</xdr:rowOff>
    </xdr:from>
    <xdr:to>
      <xdr:col>10</xdr:col>
      <xdr:colOff>613</xdr:colOff>
      <xdr:row>33</xdr:row>
      <xdr:rowOff>34290</xdr:rowOff>
    </xdr:to>
    <mc:AlternateContent xmlns:mc="http://schemas.openxmlformats.org/markup-compatibility/2006" xmlns:a14="http://schemas.microsoft.com/office/drawing/2010/main">
      <mc:Choice Requires="a14">
        <xdr:graphicFrame macro="">
          <xdr:nvGraphicFramePr>
            <xdr:cNvPr id="3" name="Machine Model">
              <a:extLst>
                <a:ext uri="{FF2B5EF4-FFF2-40B4-BE49-F238E27FC236}">
                  <a16:creationId xmlns:a16="http://schemas.microsoft.com/office/drawing/2014/main" id="{471D400F-E5AD-1C58-CC8C-4A1E00331529}"/>
                </a:ext>
              </a:extLst>
            </xdr:cNvPr>
            <xdr:cNvGraphicFramePr/>
          </xdr:nvGraphicFramePr>
          <xdr:xfrm>
            <a:off x="0" y="0"/>
            <a:ext cx="0" cy="0"/>
          </xdr:xfrm>
          <a:graphic>
            <a:graphicData uri="http://schemas.microsoft.com/office/drawing/2010/slicer">
              <sle:slicer xmlns:sle="http://schemas.microsoft.com/office/drawing/2010/slicer" name="Machine Model"/>
            </a:graphicData>
          </a:graphic>
        </xdr:graphicFrame>
      </mc:Choice>
      <mc:Fallback xmlns="">
        <xdr:sp macro="" textlink="">
          <xdr:nvSpPr>
            <xdr:cNvPr id="0" name=""/>
            <xdr:cNvSpPr>
              <a:spLocks noTextEdit="1"/>
            </xdr:cNvSpPr>
          </xdr:nvSpPr>
          <xdr:spPr>
            <a:xfrm>
              <a:off x="7236001" y="3395761"/>
              <a:ext cx="6111765" cy="28571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1</xdr:colOff>
      <xdr:row>26</xdr:row>
      <xdr:rowOff>142876</xdr:rowOff>
    </xdr:from>
    <xdr:to>
      <xdr:col>5</xdr:col>
      <xdr:colOff>1502499</xdr:colOff>
      <xdr:row>33</xdr:row>
      <xdr:rowOff>38100</xdr:rowOff>
    </xdr:to>
    <mc:AlternateContent xmlns:mc="http://schemas.openxmlformats.org/markup-compatibility/2006" xmlns:a14="http://schemas.microsoft.com/office/drawing/2010/main">
      <mc:Choice Requires="a14">
        <xdr:graphicFrame macro="">
          <xdr:nvGraphicFramePr>
            <xdr:cNvPr id="14" name="Location">
              <a:extLst>
                <a:ext uri="{FF2B5EF4-FFF2-40B4-BE49-F238E27FC236}">
                  <a16:creationId xmlns:a16="http://schemas.microsoft.com/office/drawing/2014/main" id="{5E32E9EB-0C4E-B856-9199-E930D037734C}"/>
                </a:ext>
              </a:extLst>
            </xdr:cNvPr>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1600201" y="4951096"/>
              <a:ext cx="5476875" cy="121157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1</xdr:colOff>
      <xdr:row>17</xdr:row>
      <xdr:rowOff>167641</xdr:rowOff>
    </xdr:from>
    <xdr:to>
      <xdr:col>5</xdr:col>
      <xdr:colOff>1502498</xdr:colOff>
      <xdr:row>26</xdr:row>
      <xdr:rowOff>19050</xdr:rowOff>
    </xdr:to>
    <mc:AlternateContent xmlns:mc="http://schemas.openxmlformats.org/markup-compatibility/2006" xmlns:a14="http://schemas.microsoft.com/office/drawing/2010/main">
      <mc:Choice Requires="a14">
        <xdr:graphicFrame macro="">
          <xdr:nvGraphicFramePr>
            <xdr:cNvPr id="15" name="Machine Type">
              <a:extLst>
                <a:ext uri="{FF2B5EF4-FFF2-40B4-BE49-F238E27FC236}">
                  <a16:creationId xmlns:a16="http://schemas.microsoft.com/office/drawing/2014/main" id="{67CA4929-6B5F-5A91-A574-C7C2FA96B0CD}"/>
                </a:ext>
              </a:extLst>
            </xdr:cNvPr>
            <xdr:cNvGraphicFramePr/>
          </xdr:nvGraphicFramePr>
          <xdr:xfrm>
            <a:off x="0" y="0"/>
            <a:ext cx="0" cy="0"/>
          </xdr:xfrm>
          <a:graphic>
            <a:graphicData uri="http://schemas.microsoft.com/office/drawing/2010/slicer">
              <sle:slicer xmlns:sle="http://schemas.microsoft.com/office/drawing/2010/slicer" name="Machine Type"/>
            </a:graphicData>
          </a:graphic>
        </xdr:graphicFrame>
      </mc:Choice>
      <mc:Fallback xmlns="">
        <xdr:sp macro="" textlink="">
          <xdr:nvSpPr>
            <xdr:cNvPr id="0" name=""/>
            <xdr:cNvSpPr>
              <a:spLocks noTextEdit="1"/>
            </xdr:cNvSpPr>
          </xdr:nvSpPr>
          <xdr:spPr>
            <a:xfrm>
              <a:off x="1600201" y="3352801"/>
              <a:ext cx="5476874" cy="147256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44161</xdr:colOff>
      <xdr:row>1</xdr:row>
      <xdr:rowOff>237259</xdr:rowOff>
    </xdr:from>
    <xdr:to>
      <xdr:col>3</xdr:col>
      <xdr:colOff>896648</xdr:colOff>
      <xdr:row>5</xdr:row>
      <xdr:rowOff>97972</xdr:rowOff>
    </xdr:to>
    <xdr:pic>
      <xdr:nvPicPr>
        <xdr:cNvPr id="2" name="Picture 1">
          <a:extLst>
            <a:ext uri="{FF2B5EF4-FFF2-40B4-BE49-F238E27FC236}">
              <a16:creationId xmlns:a16="http://schemas.microsoft.com/office/drawing/2014/main" id="{4B680C1F-9405-46CC-B5CD-C3276AB7FA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6304" y="433202"/>
          <a:ext cx="2136457" cy="79688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145598</xdr:colOff>
      <xdr:row>1</xdr:row>
      <xdr:rowOff>170089</xdr:rowOff>
    </xdr:from>
    <xdr:to>
      <xdr:col>3</xdr:col>
      <xdr:colOff>935082</xdr:colOff>
      <xdr:row>5</xdr:row>
      <xdr:rowOff>990</xdr:rowOff>
    </xdr:to>
    <xdr:pic>
      <xdr:nvPicPr>
        <xdr:cNvPr id="2" name="Picture 1">
          <a:extLst>
            <a:ext uri="{FF2B5EF4-FFF2-40B4-BE49-F238E27FC236}">
              <a16:creationId xmlns:a16="http://schemas.microsoft.com/office/drawing/2014/main" id="{DBD0AE3B-A6D1-4FE5-AB8D-58F631003D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7741" y="355146"/>
          <a:ext cx="1995349" cy="767073"/>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K_Sarat\Akaliko%20Mongolia%20LLC\Centralized%20Supply%20Chain%20Group%20-%20General\Inventory%20Count%2023-Apr-2025.xlsx" TargetMode="External"/><Relationship Id="rId1" Type="http://schemas.openxmlformats.org/officeDocument/2006/relationships/externalLinkPath" Target="https://akalikoglobal-my.sharepoint.com/Users/AK_Sarat/Akaliko%20Mongolia%20LLC/Centralized%20Supply%20Chain%20Group%20-%20General/Inventory%20Count%2023-Apr-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us 2025 Database"/>
      <sheetName val="STOCK"/>
      <sheetName val="physical inven"/>
      <sheetName val="Physical Inven - QZ (2)"/>
      <sheetName val="Physical Inven - QZ"/>
      <sheetName val="Physical Inven - NT"/>
      <sheetName val="Data Drop Down List"/>
      <sheetName val="Calculation or Note"/>
      <sheetName val="Compenstation Status"/>
      <sheetName val="Inventory Count 23-Apr-2025"/>
    </sheetNames>
    <sheetDataSet>
      <sheetData sheetId="0"/>
      <sheetData sheetId="1"/>
      <sheetData sheetId="2"/>
      <sheetData sheetId="3"/>
      <sheetData sheetId="4"/>
      <sheetData sheetId="5"/>
      <sheetData sheetId="6"/>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K-Chen.w" refreshedDate="46028.40568113426" createdVersion="8" refreshedVersion="8" minRefreshableVersion="3" recordCount="527" xr:uid="{054E3A94-0AB5-4174-A1DA-A5D1EA82DD03}">
  <cacheSource type="worksheet">
    <worksheetSource name="All_branches"/>
  </cacheSource>
  <cacheFields count="12">
    <cacheField name="Brand" numFmtId="0">
      <sharedItems containsBlank="1" count="17">
        <s v="Atlas Copco"/>
        <s v="Caterpillar"/>
        <s v="Hitachi"/>
        <s v="Komatsu"/>
        <s v="Liebherr"/>
        <s v="Kawasaki"/>
        <s v="BELAZ"/>
        <s v="Sandvik"/>
        <s v="XCMG"/>
        <s v="Hyundai"/>
        <s v="Rockbreaker"/>
        <s v="Bell"/>
        <s v="N/A"/>
        <s v="Terex"/>
        <s v="" u="1"/>
        <s v="Caterpillar " u="1"/>
        <m u="1"/>
      </sharedItems>
    </cacheField>
    <cacheField name="Product" numFmtId="0">
      <sharedItems/>
    </cacheField>
    <cacheField name="Machine Model" numFmtId="0">
      <sharedItems count="183">
        <s v="DM45"/>
        <s v="CAT-16M"/>
        <s v="CAT-16M&amp;H"/>
        <s v="CAT-390D"/>
        <s v="CAT-395D"/>
        <s v="CAT-6030 FS"/>
        <s v="CAT-6030 BH"/>
        <s v="CAT-988H"/>
        <s v="CAT-988G"/>
        <s v="CAT-992K"/>
        <s v="CAT-993K"/>
        <s v="CAT-854K"/>
        <s v="CAT-773E"/>
        <s v="CAT-777G"/>
        <s v="CAT-785C"/>
        <s v="CAT-777D"/>
        <s v="CAT-785C/D"/>
        <s v="CAT-793D"/>
        <s v="CAT-793D/F"/>
        <s v="CAT-D10T"/>
        <s v="CAT-D10T2"/>
        <s v="CAT-R1300"/>
        <s v="CAT-MD6250"/>
        <s v="CAT-MD6540"/>
        <s v="EX1200-6"/>
        <s v="EX1200 (FORGED ROD)"/>
        <s v="EX2600"/>
        <s v="EX3600-6 BH"/>
        <s v="EX3600-6 LD"/>
        <s v="ZX-870-3 BH"/>
        <s v="HD-785-7"/>
        <s v="PC800-8"/>
        <s v="PC-1250SP-8 BH"/>
        <s v="PC-1250"/>
        <s v="PC-1250-8 COLD SPEC"/>
        <s v="PC-2000-8 BH"/>
        <s v="PC-3000-6 BH"/>
        <s v="WA-600-3"/>
        <s v="R996"/>
        <s v="374D"/>
        <s v="390D"/>
        <s v="CAT-6015B"/>
        <s v="CAT-6020B"/>
        <s v="992K"/>
        <s v="988G"/>
        <s v="D9R"/>
        <s v="D10 T"/>
        <s v="D10 T2"/>
        <s v="16M"/>
        <s v="980H"/>
        <s v="395D"/>
        <s v="980G"/>
        <s v="ZX-870-3  BH"/>
        <s v="EX1200"/>
        <s v="EX-1200-6 BH"/>
        <s v="EX2500"/>
        <s v="EX2500 (FORGED ROD)"/>
        <s v="EX3600 BH"/>
        <s v="EX3600 BH (FORGED ROD)"/>
        <s v="EX3600 LD"/>
        <s v="EX3600 LD (FORGED ROD)"/>
        <s v="EX-5600-6 LD"/>
        <s v="PC-2000-8  BH"/>
        <s v="PC-2000-8  FS"/>
        <s v="930E-4ES"/>
        <s v="930E-5"/>
        <s v="860E"/>
        <s v="960E"/>
        <s v="830E"/>
        <s v="R9400 BH"/>
        <s v="R9350 BH"/>
        <s v="R9350 FS"/>
        <s v="R9250 BH"/>
        <s v="R9100 BH"/>
        <s v="R9200 BH"/>
        <s v="160H/K"/>
        <s v="340D2L"/>
        <s v="PC1250-8"/>
        <s v="6030/RH120B"/>
        <s v="EX1900-6"/>
        <s v="135ZV"/>
        <s v="320C"/>
        <s v="773E"/>
        <s v="988H"/>
        <s v="R984C"/>
        <s v="R9350FS"/>
        <s v="D10T"/>
        <s v="R9400"/>
        <s v="6015B"/>
        <s v="777G"/>
        <s v="75131"/>
        <s v="75306"/>
        <s v="777D"/>
        <s v="LH517"/>
        <s v="793D"/>
        <s v="785C"/>
        <s v="R9250"/>
        <s v="773F"/>
        <s v="6060 (FS)"/>
        <s v="6060"/>
        <s v="LW1200"/>
        <s v="R1200-9"/>
        <s v="390F"/>
        <s v="395"/>
        <s v="3110"/>
        <s v="HD785-7 LH"/>
        <s v="785"/>
        <s v="HD785-7"/>
        <s v="14M"/>
        <s v="HITACHI 1900-6"/>
        <s v="HITACHI 2600-6"/>
        <s v="1200-6"/>
        <s v="DD321"/>
        <s v="854K"/>
        <s v="D11 T"/>
        <s v="D11T"/>
        <s v="CAT-854"/>
        <s v="775"/>
        <s v="6015"/>
        <s v="PC1250SP-8"/>
        <s v="PC2000-8"/>
        <s v="PC2000-9"/>
        <s v="320D"/>
        <s v="785D"/>
        <s v="6020B"/>
        <s v="930E"/>
        <s v="D11"/>
        <s v="793"/>
        <s v="789"/>
        <s v="D10T2"/>
        <s v="777F"/>
        <s v="793F"/>
        <s v="785C/D"/>
        <s v="789C"/>
        <s v="773B"/>
        <s v="740B"/>
        <s v="6030BH"/>
        <s v="6050FS"/>
        <s v="R2900G"/>
        <s v="745B"/>
        <s v="PC2000-8 BH"/>
        <s v="PC2000 LH/RH"/>
        <s v="777E"/>
        <s v="R1300"/>
        <s v="336D2L"/>
        <s v="MT2010"/>
        <s v="EX1200 BH"/>
        <s v="EH1700"/>
        <s v="EX3600 FS"/>
        <s v="R976 BH"/>
        <s v="R9150 BH"/>
        <s v="D275-5"/>
        <s v="D375A-6"/>
        <s v="D375A-5"/>
        <s v="PC400"/>
        <s v="PC800 BH"/>
        <s v="PC2000 FS"/>
        <s v="PC4000 FS"/>
        <s v="N/A"/>
        <s v="MT3700"/>
        <s v="GD825"/>
        <s v="16M&amp;H" u="1"/>
        <s v="6030 FS" u="1"/>
        <s v="6030 BH" u="1"/>
        <s v="993K" u="1"/>
        <s v="793D/F" u="1"/>
        <s v="MD6250" u="1"/>
        <s v="MD6540" u="1"/>
        <s v="PC1250" u="1"/>
        <s v="PC1250-8 COLD SPEC" u="1"/>
        <s v="" u="1"/>
        <s v="EX-3600-6 BH" u="1"/>
        <s v="EX-3600-6 LD" u="1"/>
        <s v="PC-1250LC-11" u="1"/>
        <s v="1250" u="1"/>
        <s v="1250SP-8" u="1"/>
        <s v="854" u="1"/>
        <s v="CAT-395" u="1"/>
        <s v="CAT-775" u="1"/>
        <s v="CAT-6015" u="1"/>
        <s v="PC-1250SP-8" u="1"/>
        <s v="CAT-D11 T" u="1"/>
        <s v="CAT-D11T" u="1"/>
      </sharedItems>
    </cacheField>
    <cacheField name="Position" numFmtId="0">
      <sharedItems containsBlank="1" count="133">
        <s v="JACK"/>
        <s v="STEERING"/>
        <s v="WHEEL LEAN"/>
        <s v="STICK"/>
        <s v="BOOM"/>
        <s v="BUCKET"/>
        <s v="CLAM"/>
        <s v="BOOM LIFT RH"/>
        <s v="BOOM LIFT LH"/>
        <s v="TILT"/>
        <s v="BLADE TILT CYLINDER, INTERCHANGEABLE WITH  CAT D11T"/>
        <s v="HOIST"/>
        <s v="FRONT"/>
        <s v="REAR"/>
        <s v="BLADE TILT LH"/>
        <s v="RIPPER LIFT LH"/>
        <s v="RIPPER LIFT RH"/>
        <s v="BLADE TILT RH"/>
        <s v="LIFT"/>
        <s v="MAST RAISE"/>
        <s v="ARM"/>
        <s v="BUCKET RH"/>
        <s v="BUCKET LH"/>
        <s v="DUMP RH"/>
        <s v="DUMP LH"/>
        <s v="REAR RH LH"/>
        <s v="RIPPER TILT"/>
        <s v="BLADE LIFT LH,RH"/>
        <s v="TILT LH"/>
        <s v="TILT RH"/>
        <s v="PULL DOWN"/>
        <s v="BOOM CYL. RH,LH"/>
        <s v="LEVELING"/>
        <s v="BUCKET RH/LH"/>
        <s v="LEVEL"/>
        <s v="DUMP"/>
        <s v="BOOM CYL"/>
        <s v="ARM CYL."/>
        <s v="BUCKET CYL. LH"/>
        <s v="BUCKET CYL. RH"/>
        <s v="REAR SUS CYL. RH, LH,"/>
        <s v="HOIST CYL. RH, LH,"/>
        <s v="STEERING CYL. RH, LH,"/>
        <s v="FRONT STRUT"/>
        <s v="BOOM CYL  RH, LH,"/>
        <s v="BUCKET CYL. LH RH"/>
        <s v="STICK CYL. RH, LH,"/>
        <s v="BLADE LIFT"/>
        <s v="SIDESHIFT"/>
        <s v="BLADE TILT"/>
        <s v="LIFT (RH)"/>
        <s v="STICK/BUCKET"/>
        <s v="FRONT SUS"/>
        <s v="HOIST CYL"/>
        <s v="ARTICULATION"/>
        <s v="CENTER SHIFT"/>
        <s v="BLADE TIP"/>
        <s v="FRONT SUSPENSION"/>
        <s v="BUCKET CYLINDER"/>
        <s v="STEICK CYLINDER"/>
        <s v="BOOM CYLINDER"/>
        <s v="DOUBLE ACTING"/>
        <s v="BLADE TILT, RH"/>
        <s v="RIPPER TILT, LH"/>
        <s v="RIPPER TILT, RH"/>
        <s v="RIPPER LIFT"/>
        <s v="BLADE TILT, LH"/>
        <s v="REAR SUSPENSION"/>
        <s v="STEERING, RH"/>
        <s v="TRACK TENSION"/>
        <s v="STICK CYLINDER"/>
        <s v="STEERING CYLINDER"/>
        <s v="BUCKET CYLINDER INDER LH"/>
        <s v="HOIST CYLINDER"/>
        <s v="KSN  BLADE LIFT"/>
        <s v="KSN BLADE TILT LH"/>
        <s v="KSN BLADE TILT RH"/>
        <s v="KSN RIPPER LIFT"/>
        <s v="KSN RIPPER TILT"/>
        <s v="STEER"/>
        <s v="BLADE TILT - LHS"/>
        <s v="BLADE TILT - RHS"/>
        <s v="RIPPER TILT - LHS"/>
        <s v="RIPPER TILT - RHS"/>
        <s v="BLADE TILT RHS"/>
        <s v="RIPPER LIFT LHS"/>
        <s v="RIPPER LIFT RHS"/>
        <s v="BLADE TILT LHS"/>
        <s v="SIDE SHIFT"/>
        <s v="STICK/ARM"/>
        <s v="FRONT SUS CYL."/>
        <s v="REAR SUS CYL."/>
        <s v="HOIST CYL."/>
        <s v="STEERING CYL."/>
        <s v="TILT (LH)"/>
        <s v="TILT (RH)"/>
        <s v="CLAMP"/>
        <s v="STEERING (RH/LH)"/>
        <s v="BLADE LIFT RH"/>
        <s v="BLADE LIFT LH"/>
        <s v="BOOM LIFT"/>
        <s v="CLAM RH"/>
        <s v="CLAM LH"/>
        <s v="RIPPER LILT RH"/>
        <s v="RIPPER TILT RH LH"/>
        <s v="STICK LH RH"/>
        <s v="TELESCOPIC"/>
        <s v="POWER TILT"/>
        <s v="ARTICULATE"/>
        <s v="BLADE SIDE SHIFT"/>
        <s v="ARM LH RH" u="1"/>
        <s v="BOOM LH" u="1"/>
        <s v="BLADE LIFT RH/LH" u="1"/>
        <m u="1"/>
        <s v="STEERING RH,LH" u="1"/>
        <s v="BUCKET CYL." u="1"/>
        <s v="FRONT STRUT CYL." u="1"/>
        <s v="STICK CYL." u="1"/>
        <s v="BUCKET CYL" u="1"/>
        <s v="Blade Tilt cylinder, interchangeable with  CAT D11T " u="1"/>
        <s v="Bucket " u="1"/>
        <s v="Arm cyl.  " u="1"/>
        <s v="Rear sus cyl. RH, LH, " u="1"/>
        <s v="Hoist cyl. RH, LH, " u="1"/>
        <s v="Steering cyl. RH, LH, " u="1"/>
        <s v="Steering cyl. " u="1"/>
        <s v="Boom cyl " u="1"/>
        <s v="Arm cyl. " u="1"/>
        <s v="Stick cyl. " u="1"/>
        <s v="Boom cyl  RH, LH, " u="1"/>
        <s v="Stick cyl. RH, LH, " u="1"/>
        <s v="HOIST RH/LH" u="1"/>
        <s v="Bucket LH RH" u="1"/>
      </sharedItems>
    </cacheField>
    <cacheField name="Part Name" numFmtId="0">
      <sharedItems containsMixedTypes="1" containsNumber="1" containsInteger="1" minValue="572363" maxValue="4536446747" count="86">
        <s v="Cylinder GP"/>
        <s v="Cylinder GP ( OEM Piston-315-7856)"/>
        <s v="Cylinder GP  ( Rod forged)"/>
        <s v="Cylinder GP "/>
        <s v="Cylinder GP ( Weld Rod Cylinder-Cold Type)"/>
        <s v="353-9616"/>
        <n v="4669228"/>
        <s v="132-4929"/>
        <s v="112-5575 "/>
        <s v="375-1722"/>
        <s v="707-01-0J450"/>
        <s v="365-9864"/>
        <n v="4456959"/>
        <n v="3482064620"/>
        <n v="4450651"/>
        <s v="-"/>
        <s v="350-3843"/>
        <s v="288-0568"/>
        <n v="9637264"/>
        <n v="9637254"/>
        <s v="289-3054"/>
        <n v="9636077"/>
        <s v="455-9942"/>
        <s v="9T-2869"/>
        <n v="9624488"/>
        <n v="9625232"/>
        <s v="173-8613"/>
        <s v="173-8612"/>
        <s v="425-0677"/>
        <n v="9594816"/>
        <s v="335-6352"/>
        <s v="157-1352"/>
        <s v="165-8633"/>
        <n v="4536440361"/>
        <n v="4536416271"/>
        <n v="4536446747"/>
        <n v="4536446746"/>
        <n v="4536247632"/>
        <s v="417-0582"/>
        <s v="BH00480439"/>
        <s v="284-8017"/>
        <s v="121-2071"/>
        <s v="456-8724"/>
        <n v="4536277736"/>
        <s v="1U-3182"/>
        <s v="171-1232"/>
        <n v="9624470"/>
        <n v="9603922"/>
        <n v="9603919"/>
        <n v="9247018"/>
        <s v="441-8351"/>
        <n v="9624692"/>
        <s v="232-0653"/>
        <s v="459-2050"/>
        <s v="644-3952"/>
        <s v="105-3357"/>
        <s v="365-3312"/>
        <n v="4682480"/>
        <s v="112-5004"/>
        <n v="4665310"/>
        <s v="271-1716"/>
        <s v="707-01-0CA40"/>
        <s v="31QE-50131"/>
        <s v="267-3863"/>
        <s v="361-2862"/>
        <s v="570-1981"/>
        <s v="564-4924"/>
        <n v="572363"/>
        <s v="350-3849"/>
        <s v="561-50-8A001"/>
        <s v="311-7786"/>
        <s v="707-E9-00010"/>
        <s v="561-50-82003"/>
        <s v="105-2440"/>
        <s v="271-3572"/>
        <s v="365-7416"/>
        <s v="290-8074"/>
        <s v="262-1905"/>
        <s v="9T-8944"/>
        <s v="295-5706"/>
        <n v="4478058"/>
        <n v="4402137"/>
        <n v="4436678"/>
        <s v="CYL GP"/>
        <s v="Cylinder"/>
        <s v="Cylinder "/>
      </sharedItems>
    </cacheField>
    <cacheField name="OEM Part Number" numFmtId="0">
      <sharedItems containsMixedTypes="1" containsNumber="1" containsInteger="1" minValue="55898" maxValue="7070300350" count="300">
        <s v="577-55589"/>
        <s v="267-3863"/>
        <s v="289-3054"/>
        <s v="365-3312"/>
        <s v="564-4924"/>
        <s v="465-8605"/>
        <s v="455-9942"/>
        <s v="465-6194"/>
        <s v="173-8612"/>
        <s v="173-8613"/>
        <s v="231-1955"/>
        <s v="288-0568"/>
        <s v="271-1716"/>
        <s v="362-3558"/>
        <s v="517-3766 interchageable with 347-2300/367-2258 "/>
        <s v="105-3357"/>
        <s v="171-1232"/>
        <s v="1U-3182"/>
        <s v="350-3843"/>
        <s v="350-3849"/>
        <s v="441-8351"/>
        <s v="299-5433"/>
        <s v="311-7785"/>
        <s v="297-1492"/>
        <s v="284-8014"/>
        <s v="284-8016"/>
        <s v="9T-8912"/>
        <s v="295-5706"/>
        <s v="295-5708"/>
        <s v="295-5709"/>
        <s v="232-0652"/>
        <s v="374-2276/521-8394"/>
        <s v="374-2277/521-8395"/>
        <s v="374-2278"/>
        <s v="374-2279"/>
        <s v="154-6904"/>
        <s v="154-6907"/>
        <s v="518-7837"/>
        <s v="443-6895"/>
        <s v="468-2480"/>
        <s v="468-2481"/>
        <s v="445-0651"/>
        <s v="441-8068"/>
        <s v="448-4270"/>
        <s v="461-9952"/>
        <s v="461-9953"/>
        <s v="448-3339"/>
        <s v="448-3340"/>
        <s v="465-9271"/>
        <s v="561-50-82003"/>
        <s v="707-G1-03560"/>
        <s v="707-G1-03610"/>
        <s v="21N-63-02304"/>
        <s v="707-01-0CC00"/>
        <s v="707-01-0L540"/>
        <s v="707-01-0L550"/>
        <s v="707-01-0J770,707-01-0J772"/>
        <s v="707-01-0J780,707-01-0J782"/>
        <s v="707-01-0K790"/>
        <s v="948-122-40"/>
        <s v="707-01-03031"/>
        <n v="9247019"/>
        <s v="417-6665, 361-0718"/>
        <s v="353-9616"/>
        <s v="361-2862"/>
        <s v="425-0677"/>
        <s v="589-5410"/>
        <s v="595-0417"/>
        <s v="494-1828"/>
        <s v="464-0779"/>
        <s v="372-6587"/>
        <s v="366-6579"/>
        <s v="465-6234"/>
        <s v="465-6270"/>
        <s v="365-9864"/>
        <s v="271-3572"/>
        <s v="109-6778, 521-8442"/>
        <s v="232-0653"/>
        <s v="192-6446"/>
        <s v="192-6445"/>
        <s v="4T-9977"/>
        <s v="372-4283"/>
        <s v="374-2276"/>
        <s v="374-2277"/>
        <s v="374-2285"/>
        <s v="112-5004"/>
        <s v="112-5003"/>
        <s v="531-0026"/>
        <s v="564-4932"/>
        <s v="564-4946"/>
        <s v="124-6227"/>
        <s v="124-6228"/>
        <s v="463-8080,  463-8081"/>
        <s v="463-8083"/>
        <s v="443-6678"/>
        <s v="440-2135"/>
        <s v="448-4266"/>
        <s v="448-4272"/>
        <s v="443-3371"/>
        <s v="443-3372"/>
        <s v="461-9952, 461-9953, "/>
        <s v="443-3373"/>
        <s v="441-8013"/>
        <s v="441-8014"/>
        <s v="441-8016/441-8017"/>
        <s v="441-8015"/>
        <s v="441-8018"/>
        <s v="707-01-0CA40"/>
        <s v="707-E1-01830"/>
        <s v="707-E1-01850"/>
        <s v="707-E1-01870"/>
        <s v="707-E1-01880"/>
        <s v="924-920-40"/>
        <s v="924-925-40"/>
        <s v="EM8847 / EM8844"/>
        <s v="EM8355"/>
        <s v="EM0241"/>
        <s v="58F-50-00102"/>
        <s v="707-01-16600"/>
        <s v="XB7037 &amp; 60031"/>
        <s v="EM-8838"/>
        <s v="EJ-6895"/>
        <s v="EM-8353"/>
        <s v="EJ-7952"/>
        <n v="9644374"/>
        <s v="9624488 / 9625232"/>
        <n v="9624692"/>
        <n v="9636077"/>
        <n v="9914724"/>
        <n v="9610039"/>
        <n v="9644533"/>
        <n v="9629705"/>
        <n v="94057904"/>
        <n v="94072940"/>
        <n v="11681043"/>
        <n v="4669228"/>
        <s v="132-4929"/>
        <s v="112-5575 "/>
        <s v="375-1722"/>
        <s v="707-01-0J450"/>
        <n v="4456959"/>
        <n v="3482064620"/>
        <n v="4450651"/>
        <s v="-"/>
        <n v="9637264"/>
        <n v="9637254"/>
        <s v="9T-2869"/>
        <n v="9624488"/>
        <n v="9625232"/>
        <n v="9594816"/>
        <s v="335-6352"/>
        <s v="157-1352"/>
        <s v="165-8633"/>
        <n v="4536440361"/>
        <n v="4536416271"/>
        <n v="4536446747"/>
        <n v="4536446746"/>
        <n v="4536247632"/>
        <s v="417-0582"/>
        <s v="BH00480439"/>
        <s v="284-8017"/>
        <s v="121-2071"/>
        <s v="456-8724"/>
        <n v="4536277736"/>
        <n v="9624470"/>
        <n v="9603922"/>
        <n v="9603919"/>
        <n v="9247018"/>
        <s v="459-2050"/>
        <s v="644-3952"/>
        <n v="4682480"/>
        <n v="4665310"/>
        <s v="31QE-50131"/>
        <s v="570-1981"/>
        <n v="572363"/>
        <s v="561-50-8A001"/>
        <s v="311-7786"/>
        <s v="707-E9-00010"/>
        <s v="105-2440"/>
        <s v="365-7416"/>
        <s v="290-8074"/>
        <s v="262-1905"/>
        <s v="9T-8944"/>
        <n v="4478058"/>
        <n v="4402137"/>
        <n v="4436678"/>
        <s v="470-4474"/>
        <s v="55151490"/>
        <s v="517-3766"/>
        <s v="130-6381"/>
        <s v="130-3263"/>
        <s v="521-8423"/>
        <s v="517-3767"/>
        <s v="296-0738"/>
        <s v="335-6354"/>
        <s v="417-0582 "/>
        <s v="467-1634"/>
        <s v="707-01-0CA51"/>
        <s v="707-01-0K770 ( 707-01-0K773 )"/>
        <s v="707-01-0K790 ( 707-01-0K793 )"/>
        <s v="425-0698"/>
        <s v="373-1121"/>
        <s v="561-50-82002"/>
        <s v="707-00-0G701"/>
        <s v="707-F1-01380"/>
        <s v="707-01-0J752"/>
        <s v="707-09-00070"/>
        <s v="296-0608/171-1232"/>
        <s v="417-0582/105-2440"/>
        <s v="107-2860/456-8724"/>
        <s v="4T-5931/311-7786"/>
        <s v="494-1826"/>
        <s v=" "/>
        <s v="561-7983"/>
        <s v="527-5519"/>
        <s v="561-6915"/>
        <s v="561-7470"/>
        <s v="561-7953"/>
        <s v="561-7981"/>
        <s v="9T-2807"/>
        <s v="252-0471"/>
        <s v="521-8410"/>
        <s v="521-8411"/>
        <s v="521-8394"/>
        <s v="521-8395"/>
        <s v="257-5083"/>
        <n v="4682481"/>
        <s v="171-1232 "/>
        <s v="295-5707"/>
        <s v="347-7426"/>
        <s v="439-7439"/>
        <s v="8J-8865 (247-4883)"/>
        <s v="116-3092"/>
        <s v="285-4034"/>
        <s v="594-9178"/>
        <s v="577-1104 (465-6194)"/>
        <s v="464-0779 (577-1103) "/>
        <s v="261-4949"/>
        <s v="110-8118"/>
        <s v="341-4124"/>
        <s v="471-2134"/>
        <s v="503-9754"/>
        <s v="303-4001"/>
        <s v="428-8692"/>
        <s v="445-9481"/>
        <s v="707-01-0K750"/>
        <s v="707-00-0G703"/>
        <n v="4418351"/>
        <n v="3344228"/>
        <n v="1053357"/>
        <n v="3503843"/>
        <n v="3969813"/>
        <n v="2960608"/>
        <n v="1539938"/>
        <n v="1539939"/>
        <n v="3672258"/>
        <n v="3672259"/>
        <n v="1554550"/>
        <n v="546907"/>
        <s v="5122365 / 3579766"/>
        <n v="3624589"/>
        <s v="9T8944"/>
        <s v="4T9977"/>
        <n v="3742285"/>
        <n v="5574119800"/>
        <n v="57755589"/>
        <s v="E126690913 E12633021"/>
        <n v="4483340"/>
        <n v="4483339"/>
        <n v="94020917"/>
        <n v="94062196"/>
        <n v="94076176"/>
        <n v="7070200200"/>
        <n v="7070300350"/>
        <s v="707010AY40"/>
        <n v="1956301453"/>
        <n v="1956345602"/>
        <s v="707010F810"/>
        <s v="707G103560"/>
        <s v="707G103580"/>
        <s v="707G103610"/>
        <s v="707E101880"/>
        <s v="707E101850"/>
        <s v="707E101870"/>
        <n v="98996040"/>
        <n v="99230540"/>
        <n v="99231040"/>
        <n v="98997540"/>
        <s v="BN039128 / BN066111"/>
        <s v="AKT41495465"/>
        <n v="57114"/>
        <n v="55898"/>
        <n v="356328000"/>
        <n v="2356322002"/>
        <n v="2356353101"/>
        <n v="2356363000"/>
        <s v="707000H960"/>
        <s v="70703X7280"/>
        <s v="70703X7290"/>
        <n v="94073177" u="1"/>
      </sharedItems>
    </cacheField>
    <cacheField name="Weight (kg)" numFmtId="0">
      <sharedItems containsString="0" containsBlank="1" containsNumber="1" minValue="28.1" maxValue="349545"/>
    </cacheField>
    <cacheField name="Quantity " numFmtId="0">
      <sharedItems containsSemiMixedTypes="0" containsString="0" containsNumber="1" containsInteger="1" minValue="1" maxValue="16"/>
    </cacheField>
    <cacheField name="Location" numFmtId="0">
      <sharedItems containsBlank="1" count="16">
        <s v="Thailand"/>
        <s v="China"/>
        <s v="Mongolia"/>
        <s v="China/Australia"/>
        <s v="Turkey"/>
        <s v="Burkina Faso"/>
        <s v="Australia"/>
        <s v="Canada"/>
        <s v="PNG"/>
        <s v="Russia"/>
        <s v="Shandong" u="1"/>
        <s v="Shandong " u="1"/>
        <s v="Quanzhou 4x Shandong 8x" u="1"/>
        <s v="Shandong 12x" u="1"/>
        <s v="Shandong 6x" u="1"/>
        <m u="1"/>
      </sharedItems>
    </cacheField>
    <cacheField name="Estimated Readiness Date" numFmtId="0">
      <sharedItems containsBlank="1" count="70">
        <s v="In Stock"/>
        <s v="2/10/2026"/>
        <s v="2/20/2026"/>
        <s v="1/25/2026"/>
        <s v="1/20/2026"/>
        <s v="1/10/2026"/>
        <s v="1/30/2026"/>
        <s v="1/15/2026"/>
        <s v="2/15/2026"/>
        <s v="5/12/2026"/>
        <s v="3/15/2026"/>
        <s v="1/31/2026"/>
        <s v="1/4/2026" u="1"/>
        <s v="12/30/2025" u="1"/>
        <s v="1/9/2026" u="1"/>
        <s v="1/5/2026" u="1"/>
        <s v="2/28/2026" u="1"/>
        <s v="12/31/2025" u="1"/>
        <s v="12/25/2025" u="1"/>
        <s v="12/28/2025" u="1"/>
        <s v="12/26/2025" u="1"/>
        <s v="12/15/2025" u="1"/>
        <s v="12/16/2025" u="1"/>
        <s v="12/18/2025" u="1"/>
        <s v="12/20/2025" u="1"/>
        <s v="12/10/2025" u="1"/>
        <s v="12/12/2025" u="1"/>
        <s v="12/5/2025" u="1"/>
        <s v="11/30/2025" u="1"/>
        <m u="1"/>
        <s v="11/25/2025" u="1"/>
        <s v="11/20/2025" u="1"/>
        <s v="11/10/2025" u="1"/>
        <s v="11/9/2025" u="1"/>
        <s v="11/15/2025" u="1"/>
        <s v="12/29/2025" u="1"/>
        <s v="10/30/2025" u="1"/>
        <s v="11/5/2025" u="1"/>
        <s v="10/31/2025" u="1"/>
        <s v="10/25/2025" u="1"/>
        <s v="10/20/2025" u="1"/>
        <s v="11/26/2025" u="1"/>
        <s v="11/24/2025" u="1"/>
        <s v="10/21/2025" u="1"/>
        <s v="11/28/2025" u="1"/>
        <s v="10/15/2025" u="1"/>
        <s v="10/10/2025" u="1"/>
        <s v="12/6/2025" u="1"/>
        <s v="11/23/2025" u="1"/>
        <s v="10/5/2025" u="1"/>
        <s v="9/30/2025" u="1"/>
        <s v="9/22/2025" u="1"/>
        <s v="9/25/2025" u="1"/>
        <s v="9/20/2025" u="1"/>
        <s v="9/18/2025" u="1"/>
        <s v="9/23/2025" u="1"/>
        <s v="10/23/2025" u="1"/>
        <s v="10/1/2025" u="1"/>
        <s v="9/2/2025" u="1"/>
        <s v="9/15/2025" u="1"/>
        <s v="9/10/2025" u="1"/>
        <s v="9/5/2025" u="1"/>
        <s v="9/3/2025" u="1"/>
        <s v="9/11/2025" u="1"/>
        <s v="9/4/2025" u="1"/>
        <s v="8/31/2025" u="1"/>
        <s v="9/9/2025" u="1"/>
        <s v="8/29/2025" u="1"/>
        <s v="TBA" u="1"/>
        <s v="9/1/2025" u="1"/>
      </sharedItems>
    </cacheField>
    <cacheField name="Remark" numFmtId="0">
      <sharedItems containsBlank="1"/>
    </cacheField>
    <cacheField name="Machine Type" numFmtId="0">
      <sharedItems count="17">
        <s v="DRILLING"/>
        <s v="GRADER"/>
        <s v="EXCAVATOR"/>
        <s v="LOADER"/>
        <s v="DOZER"/>
        <s v="DUMP TRUCK"/>
        <s v="TRACK"/>
        <s v="TRUCK"/>
        <s v="MOTOR GRADE"/>
        <s v="MOTOR GRADER" u="1"/>
        <s v="WHEEL LOADER" u="1"/>
        <s v="TRACK DOZER" u="1"/>
        <s v="UNDERGROUND LOADER" u="1"/>
        <s v="ROTARY DRILL" u="1"/>
        <s v="DRILL" u="1"/>
        <s v="WHEEL DOZER" u="1"/>
        <s v="TRACK LOADER" u="1"/>
      </sharedItems>
    </cacheField>
  </cacheFields>
  <extLst>
    <ext xmlns:x14="http://schemas.microsoft.com/office/spreadsheetml/2009/9/main" uri="{725AE2AE-9491-48be-B2B4-4EB974FC3084}">
      <x14:pivotCacheDefinition pivotCacheId="79210944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7">
  <r>
    <x v="0"/>
    <s v="DRILLING"/>
    <x v="0"/>
    <x v="0"/>
    <x v="0"/>
    <x v="0"/>
    <m/>
    <n v="1"/>
    <x v="0"/>
    <x v="0"/>
    <m/>
    <x v="0"/>
  </r>
  <r>
    <x v="1"/>
    <s v="MOTOR GRADER"/>
    <x v="1"/>
    <x v="1"/>
    <x v="0"/>
    <x v="1"/>
    <n v="28.1"/>
    <n v="2"/>
    <x v="1"/>
    <x v="0"/>
    <m/>
    <x v="1"/>
  </r>
  <r>
    <x v="1"/>
    <s v="MOTOR GRADER"/>
    <x v="2"/>
    <x v="2"/>
    <x v="0"/>
    <x v="2"/>
    <n v="29.75"/>
    <n v="4"/>
    <x v="1"/>
    <x v="0"/>
    <m/>
    <x v="1"/>
  </r>
  <r>
    <x v="1"/>
    <s v="EXCAVATOR"/>
    <x v="3"/>
    <x v="3"/>
    <x v="0"/>
    <x v="3"/>
    <n v="1107.99"/>
    <n v="2"/>
    <x v="1"/>
    <x v="0"/>
    <m/>
    <x v="2"/>
  </r>
  <r>
    <x v="1"/>
    <s v="EXCAVATOR"/>
    <x v="4"/>
    <x v="4"/>
    <x v="0"/>
    <x v="4"/>
    <n v="884.37"/>
    <n v="3"/>
    <x v="1"/>
    <x v="0"/>
    <m/>
    <x v="2"/>
  </r>
  <r>
    <x v="1"/>
    <s v="EXCAVATOR"/>
    <x v="5"/>
    <x v="5"/>
    <x v="0"/>
    <x v="5"/>
    <n v="1799.31"/>
    <n v="2"/>
    <x v="1"/>
    <x v="0"/>
    <m/>
    <x v="2"/>
  </r>
  <r>
    <x v="1"/>
    <s v="EXCAVATOR"/>
    <x v="5"/>
    <x v="6"/>
    <x v="0"/>
    <x v="6"/>
    <n v="475.61"/>
    <n v="1"/>
    <x v="1"/>
    <x v="0"/>
    <m/>
    <x v="2"/>
  </r>
  <r>
    <x v="1"/>
    <s v="EXCAVATOR"/>
    <x v="6"/>
    <x v="3"/>
    <x v="0"/>
    <x v="7"/>
    <n v="2677.3"/>
    <n v="1"/>
    <x v="1"/>
    <x v="0"/>
    <m/>
    <x v="2"/>
  </r>
  <r>
    <x v="1"/>
    <s v="WHEEL LOADER"/>
    <x v="7"/>
    <x v="7"/>
    <x v="0"/>
    <x v="8"/>
    <n v="498.99"/>
    <n v="2"/>
    <x v="1"/>
    <x v="0"/>
    <m/>
    <x v="3"/>
  </r>
  <r>
    <x v="1"/>
    <s v="WHEEL LOADER"/>
    <x v="7"/>
    <x v="8"/>
    <x v="0"/>
    <x v="9"/>
    <n v="498.99"/>
    <n v="1"/>
    <x v="1"/>
    <x v="0"/>
    <m/>
    <x v="3"/>
  </r>
  <r>
    <x v="1"/>
    <s v="WHEEL LOADER"/>
    <x v="8"/>
    <x v="9"/>
    <x v="0"/>
    <x v="10"/>
    <n v="753.99"/>
    <n v="1"/>
    <x v="1"/>
    <x v="0"/>
    <m/>
    <x v="3"/>
  </r>
  <r>
    <x v="1"/>
    <s v="WHEEL LOADER"/>
    <x v="7"/>
    <x v="1"/>
    <x v="0"/>
    <x v="11"/>
    <n v="89.86"/>
    <n v="2"/>
    <x v="1"/>
    <x v="0"/>
    <m/>
    <x v="3"/>
  </r>
  <r>
    <x v="1"/>
    <s v="WHEEL LOADER"/>
    <x v="9"/>
    <x v="4"/>
    <x v="0"/>
    <x v="12"/>
    <n v="1046.47"/>
    <n v="1"/>
    <x v="1"/>
    <x v="0"/>
    <m/>
    <x v="3"/>
  </r>
  <r>
    <x v="1"/>
    <s v="WHEEL LOADER"/>
    <x v="10"/>
    <x v="1"/>
    <x v="0"/>
    <x v="13"/>
    <n v="315.48"/>
    <n v="1"/>
    <x v="0"/>
    <x v="0"/>
    <m/>
    <x v="3"/>
  </r>
  <r>
    <x v="1"/>
    <s v="DOZER"/>
    <x v="11"/>
    <x v="10"/>
    <x v="0"/>
    <x v="14"/>
    <n v="531.34"/>
    <n v="1"/>
    <x v="0"/>
    <x v="0"/>
    <m/>
    <x v="4"/>
  </r>
  <r>
    <x v="1"/>
    <s v="DUMP TRUCK"/>
    <x v="12"/>
    <x v="1"/>
    <x v="0"/>
    <x v="15"/>
    <n v="42.48"/>
    <n v="6"/>
    <x v="1"/>
    <x v="0"/>
    <m/>
    <x v="5"/>
  </r>
  <r>
    <x v="1"/>
    <s v="DUMP TRUCK"/>
    <x v="13"/>
    <x v="11"/>
    <x v="0"/>
    <x v="16"/>
    <n v="386.37"/>
    <n v="1"/>
    <x v="1"/>
    <x v="0"/>
    <m/>
    <x v="5"/>
  </r>
  <r>
    <x v="1"/>
    <s v="DUMP TRUCK"/>
    <x v="14"/>
    <x v="1"/>
    <x v="0"/>
    <x v="17"/>
    <n v="101"/>
    <n v="1"/>
    <x v="1"/>
    <x v="0"/>
    <m/>
    <x v="5"/>
  </r>
  <r>
    <x v="1"/>
    <s v="DUMP TRUCK"/>
    <x v="12"/>
    <x v="12"/>
    <x v="0"/>
    <x v="18"/>
    <n v="375.19"/>
    <n v="8"/>
    <x v="1"/>
    <x v="0"/>
    <m/>
    <x v="5"/>
  </r>
  <r>
    <x v="1"/>
    <s v="DUMP TRUCK"/>
    <x v="12"/>
    <x v="13"/>
    <x v="0"/>
    <x v="19"/>
    <n v="163.66999999999999"/>
    <n v="7"/>
    <x v="1"/>
    <x v="0"/>
    <m/>
    <x v="5"/>
  </r>
  <r>
    <x v="1"/>
    <s v="DUMP TRUCK"/>
    <x v="12"/>
    <x v="13"/>
    <x v="0"/>
    <x v="20"/>
    <n v="163.27000000000001"/>
    <n v="1"/>
    <x v="2"/>
    <x v="0"/>
    <m/>
    <x v="5"/>
  </r>
  <r>
    <x v="1"/>
    <s v="DUMP TRUCK"/>
    <x v="15"/>
    <x v="12"/>
    <x v="0"/>
    <x v="21"/>
    <n v="758.98"/>
    <n v="5"/>
    <x v="1"/>
    <x v="0"/>
    <m/>
    <x v="5"/>
  </r>
  <r>
    <x v="1"/>
    <s v="DUMP TRUCK"/>
    <x v="14"/>
    <x v="12"/>
    <x v="0"/>
    <x v="22"/>
    <n v="1563.76"/>
    <n v="5"/>
    <x v="1"/>
    <x v="0"/>
    <m/>
    <x v="5"/>
  </r>
  <r>
    <x v="1"/>
    <s v="DUMP TRUCK"/>
    <x v="16"/>
    <x v="12"/>
    <x v="0"/>
    <x v="23"/>
    <n v="1401.22"/>
    <n v="2"/>
    <x v="1"/>
    <x v="0"/>
    <m/>
    <x v="5"/>
  </r>
  <r>
    <x v="1"/>
    <s v="DUMP TRUCK"/>
    <x v="17"/>
    <x v="12"/>
    <x v="0"/>
    <x v="24"/>
    <n v="2243.29"/>
    <n v="1"/>
    <x v="1"/>
    <x v="0"/>
    <m/>
    <x v="5"/>
  </r>
  <r>
    <x v="1"/>
    <s v="DUMP TRUCK"/>
    <x v="17"/>
    <x v="13"/>
    <x v="0"/>
    <x v="25"/>
    <n v="488.45"/>
    <n v="3"/>
    <x v="1"/>
    <x v="0"/>
    <m/>
    <x v="5"/>
  </r>
  <r>
    <x v="1"/>
    <s v="DUMP TRUCK"/>
    <x v="17"/>
    <x v="1"/>
    <x v="0"/>
    <x v="26"/>
    <n v="135.51"/>
    <n v="3"/>
    <x v="3"/>
    <x v="0"/>
    <m/>
    <x v="5"/>
  </r>
  <r>
    <x v="1"/>
    <s v="DUMP TRUCK"/>
    <x v="18"/>
    <x v="12"/>
    <x v="0"/>
    <x v="27"/>
    <n v="2243.29"/>
    <n v="9"/>
    <x v="1"/>
    <x v="0"/>
    <m/>
    <x v="5"/>
  </r>
  <r>
    <x v="1"/>
    <s v="DUMP TRUCK"/>
    <x v="18"/>
    <x v="11"/>
    <x v="0"/>
    <x v="28"/>
    <n v="1004.99"/>
    <n v="8"/>
    <x v="1"/>
    <x v="0"/>
    <m/>
    <x v="5"/>
  </r>
  <r>
    <x v="1"/>
    <s v="DUMP TRUCK"/>
    <x v="18"/>
    <x v="13"/>
    <x v="0"/>
    <x v="29"/>
    <n v="488.45"/>
    <n v="8"/>
    <x v="1"/>
    <x v="0"/>
    <m/>
    <x v="5"/>
  </r>
  <r>
    <x v="1"/>
    <s v="TRACK DOZER"/>
    <x v="19"/>
    <x v="14"/>
    <x v="1"/>
    <x v="30"/>
    <n v="368.56"/>
    <n v="1"/>
    <x v="1"/>
    <x v="0"/>
    <m/>
    <x v="4"/>
  </r>
  <r>
    <x v="1"/>
    <s v="TRACK DOZER"/>
    <x v="20"/>
    <x v="15"/>
    <x v="2"/>
    <x v="31"/>
    <n v="258.06"/>
    <n v="1"/>
    <x v="1"/>
    <x v="0"/>
    <m/>
    <x v="4"/>
  </r>
  <r>
    <x v="1"/>
    <s v="TRACK DOZER"/>
    <x v="20"/>
    <x v="16"/>
    <x v="2"/>
    <x v="32"/>
    <n v="258.06"/>
    <n v="1"/>
    <x v="1"/>
    <x v="0"/>
    <m/>
    <x v="4"/>
  </r>
  <r>
    <x v="1"/>
    <s v="TRACK DOZER"/>
    <x v="20"/>
    <x v="14"/>
    <x v="3"/>
    <x v="33"/>
    <n v="367.38"/>
    <n v="2"/>
    <x v="1"/>
    <x v="0"/>
    <m/>
    <x v="4"/>
  </r>
  <r>
    <x v="1"/>
    <s v="TRACK DOZER"/>
    <x v="20"/>
    <x v="17"/>
    <x v="3"/>
    <x v="34"/>
    <n v="367.38"/>
    <n v="1"/>
    <x v="1"/>
    <x v="0"/>
    <m/>
    <x v="4"/>
  </r>
  <r>
    <x v="1"/>
    <s v="UNDERGROUND LOADER"/>
    <x v="21"/>
    <x v="9"/>
    <x v="0"/>
    <x v="35"/>
    <n v="232.79"/>
    <n v="1"/>
    <x v="0"/>
    <x v="0"/>
    <m/>
    <x v="3"/>
  </r>
  <r>
    <x v="1"/>
    <s v="UNDERGROUND LOADER"/>
    <x v="21"/>
    <x v="18"/>
    <x v="0"/>
    <x v="36"/>
    <n v="164.17"/>
    <n v="1"/>
    <x v="0"/>
    <x v="0"/>
    <m/>
    <x v="3"/>
  </r>
  <r>
    <x v="1"/>
    <s v="ROTARY DRILL"/>
    <x v="22"/>
    <x v="19"/>
    <x v="0"/>
    <x v="37"/>
    <n v="216"/>
    <n v="6"/>
    <x v="1"/>
    <x v="0"/>
    <m/>
    <x v="0"/>
  </r>
  <r>
    <x v="1"/>
    <s v="ROTARY DRILL"/>
    <x v="23"/>
    <x v="0"/>
    <x v="0"/>
    <x v="38"/>
    <n v="213.14"/>
    <n v="2"/>
    <x v="1"/>
    <x v="0"/>
    <m/>
    <x v="0"/>
  </r>
  <r>
    <x v="2"/>
    <s v="EXCAVATOR"/>
    <x v="24"/>
    <x v="4"/>
    <x v="0"/>
    <x v="39"/>
    <n v="1128.82"/>
    <n v="6"/>
    <x v="1"/>
    <x v="0"/>
    <m/>
    <x v="2"/>
  </r>
  <r>
    <x v="2"/>
    <s v="EXCAVATOR"/>
    <x v="24"/>
    <x v="3"/>
    <x v="0"/>
    <x v="40"/>
    <n v="1636.41"/>
    <n v="2"/>
    <x v="1"/>
    <x v="0"/>
    <m/>
    <x v="2"/>
  </r>
  <r>
    <x v="2"/>
    <s v="EXCAVATOR"/>
    <x v="25"/>
    <x v="5"/>
    <x v="0"/>
    <x v="41"/>
    <n v="1110.3399999999999"/>
    <n v="4"/>
    <x v="1"/>
    <x v="0"/>
    <m/>
    <x v="2"/>
  </r>
  <r>
    <x v="2"/>
    <s v="EXCAVATOR"/>
    <x v="26"/>
    <x v="5"/>
    <x v="0"/>
    <x v="42"/>
    <n v="1180.56"/>
    <n v="2"/>
    <x v="1"/>
    <x v="0"/>
    <m/>
    <x v="2"/>
  </r>
  <r>
    <x v="2"/>
    <s v="EXCAVATOR"/>
    <x v="27"/>
    <x v="20"/>
    <x v="0"/>
    <x v="43"/>
    <n v="2802.07"/>
    <n v="1"/>
    <x v="1"/>
    <x v="0"/>
    <m/>
    <x v="2"/>
  </r>
  <r>
    <x v="2"/>
    <s v="EXCAVATOR"/>
    <x v="28"/>
    <x v="21"/>
    <x v="0"/>
    <x v="44"/>
    <n v="2292"/>
    <n v="1"/>
    <x v="1"/>
    <x v="0"/>
    <m/>
    <x v="2"/>
  </r>
  <r>
    <x v="2"/>
    <s v="EXCAVATOR"/>
    <x v="28"/>
    <x v="22"/>
    <x v="0"/>
    <x v="45"/>
    <n v="2292"/>
    <n v="1"/>
    <x v="1"/>
    <x v="0"/>
    <m/>
    <x v="2"/>
  </r>
  <r>
    <x v="2"/>
    <s v="EXCAVATOR"/>
    <x v="28"/>
    <x v="23"/>
    <x v="0"/>
    <x v="46"/>
    <n v="485.09"/>
    <n v="2"/>
    <x v="1"/>
    <x v="0"/>
    <m/>
    <x v="2"/>
  </r>
  <r>
    <x v="2"/>
    <s v="EXCAVATOR"/>
    <x v="28"/>
    <x v="24"/>
    <x v="0"/>
    <x v="47"/>
    <n v="485.09"/>
    <n v="2"/>
    <x v="1"/>
    <x v="0"/>
    <m/>
    <x v="2"/>
  </r>
  <r>
    <x v="2"/>
    <s v="EXCAVATOR"/>
    <x v="29"/>
    <x v="5"/>
    <x v="0"/>
    <x v="48"/>
    <n v="769.32"/>
    <n v="2"/>
    <x v="1"/>
    <x v="0"/>
    <m/>
    <x v="2"/>
  </r>
  <r>
    <x v="3"/>
    <s v="DUMP TRUCK"/>
    <x v="30"/>
    <x v="25"/>
    <x v="0"/>
    <x v="49"/>
    <n v="237.5"/>
    <n v="2"/>
    <x v="1"/>
    <x v="0"/>
    <m/>
    <x v="5"/>
  </r>
  <r>
    <x v="3"/>
    <s v="EXCAVATOR"/>
    <x v="31"/>
    <x v="4"/>
    <x v="0"/>
    <x v="50"/>
    <n v="762.22"/>
    <n v="2"/>
    <x v="1"/>
    <x v="0"/>
    <m/>
    <x v="2"/>
  </r>
  <r>
    <x v="3"/>
    <s v="EXCAVATOR"/>
    <x v="31"/>
    <x v="5"/>
    <x v="0"/>
    <x v="51"/>
    <n v="880.03"/>
    <n v="2"/>
    <x v="1"/>
    <x v="0"/>
    <m/>
    <x v="2"/>
  </r>
  <r>
    <x v="3"/>
    <s v="EXCAVATOR"/>
    <x v="32"/>
    <x v="4"/>
    <x v="0"/>
    <x v="52"/>
    <n v="1148.4100000000001"/>
    <n v="3"/>
    <x v="1"/>
    <x v="0"/>
    <m/>
    <x v="2"/>
  </r>
  <r>
    <x v="3"/>
    <s v="EXCAVATOR"/>
    <x v="33"/>
    <x v="3"/>
    <x v="4"/>
    <x v="53"/>
    <n v="1517.67"/>
    <n v="4"/>
    <x v="1"/>
    <x v="0"/>
    <m/>
    <x v="2"/>
  </r>
  <r>
    <x v="3"/>
    <s v="EXCAVATOR"/>
    <x v="34"/>
    <x v="22"/>
    <x v="0"/>
    <x v="54"/>
    <n v="437.72"/>
    <n v="2"/>
    <x v="1"/>
    <x v="0"/>
    <m/>
    <x v="2"/>
  </r>
  <r>
    <x v="3"/>
    <s v="EXCAVATOR"/>
    <x v="34"/>
    <x v="21"/>
    <x v="0"/>
    <x v="55"/>
    <n v="437.72"/>
    <n v="2"/>
    <x v="1"/>
    <x v="0"/>
    <m/>
    <x v="2"/>
  </r>
  <r>
    <x v="3"/>
    <s v="EXCAVATOR"/>
    <x v="32"/>
    <x v="22"/>
    <x v="0"/>
    <x v="56"/>
    <n v="431.7"/>
    <n v="1"/>
    <x v="1"/>
    <x v="0"/>
    <m/>
    <x v="2"/>
  </r>
  <r>
    <x v="3"/>
    <s v="EXCAVATOR"/>
    <x v="32"/>
    <x v="21"/>
    <x v="0"/>
    <x v="57"/>
    <n v="431.7"/>
    <n v="2"/>
    <x v="1"/>
    <x v="0"/>
    <m/>
    <x v="2"/>
  </r>
  <r>
    <x v="3"/>
    <s v="EXCAVATOR"/>
    <x v="35"/>
    <x v="5"/>
    <x v="0"/>
    <x v="58"/>
    <n v="810.23"/>
    <n v="2"/>
    <x v="1"/>
    <x v="0"/>
    <m/>
    <x v="2"/>
  </r>
  <r>
    <x v="3"/>
    <s v="EXCAVATOR"/>
    <x v="36"/>
    <x v="5"/>
    <x v="0"/>
    <x v="59"/>
    <n v="1777.11"/>
    <n v="1"/>
    <x v="1"/>
    <x v="0"/>
    <m/>
    <x v="2"/>
  </r>
  <r>
    <x v="3"/>
    <s v="WHEEL LOADER"/>
    <x v="37"/>
    <x v="18"/>
    <x v="0"/>
    <x v="60"/>
    <n v="415.95"/>
    <n v="1"/>
    <x v="0"/>
    <x v="0"/>
    <m/>
    <x v="3"/>
  </r>
  <r>
    <x v="4"/>
    <s v="EXCAVATOR"/>
    <x v="38"/>
    <x v="5"/>
    <x v="0"/>
    <x v="61"/>
    <n v="2915.68"/>
    <n v="2"/>
    <x v="1"/>
    <x v="0"/>
    <m/>
    <x v="2"/>
  </r>
  <r>
    <x v="1"/>
    <s v="EXCAVATOR"/>
    <x v="39"/>
    <x v="5"/>
    <x v="0"/>
    <x v="62"/>
    <n v="660.81"/>
    <n v="2"/>
    <x v="1"/>
    <x v="1"/>
    <m/>
    <x v="2"/>
  </r>
  <r>
    <x v="1"/>
    <s v="EXCAVATOR"/>
    <x v="40"/>
    <x v="4"/>
    <x v="0"/>
    <x v="63"/>
    <n v="878.06"/>
    <n v="3"/>
    <x v="1"/>
    <x v="2"/>
    <m/>
    <x v="2"/>
  </r>
  <r>
    <x v="1"/>
    <s v="EXCAVATOR"/>
    <x v="40"/>
    <x v="20"/>
    <x v="0"/>
    <x v="3"/>
    <n v="1107.99"/>
    <n v="1"/>
    <x v="1"/>
    <x v="2"/>
    <m/>
    <x v="2"/>
  </r>
  <r>
    <x v="1"/>
    <s v="EXCAVATOR"/>
    <x v="40"/>
    <x v="5"/>
    <x v="0"/>
    <x v="64"/>
    <n v="885.8"/>
    <n v="2"/>
    <x v="1"/>
    <x v="2"/>
    <m/>
    <x v="2"/>
  </r>
  <r>
    <x v="1"/>
    <s v="EXCAVATOR"/>
    <x v="41"/>
    <x v="4"/>
    <x v="0"/>
    <x v="65"/>
    <n v="1435.38"/>
    <n v="2"/>
    <x v="1"/>
    <x v="2"/>
    <m/>
    <x v="2"/>
  </r>
  <r>
    <x v="1"/>
    <s v="EXCAVATOR"/>
    <x v="41"/>
    <x v="3"/>
    <x v="0"/>
    <x v="66"/>
    <n v="1599.14"/>
    <n v="2"/>
    <x v="1"/>
    <x v="2"/>
    <m/>
    <x v="2"/>
  </r>
  <r>
    <x v="1"/>
    <s v="EXCAVATOR"/>
    <x v="41"/>
    <x v="5"/>
    <x v="0"/>
    <x v="67"/>
    <n v="1367.25"/>
    <n v="2"/>
    <x v="1"/>
    <x v="2"/>
    <m/>
    <x v="2"/>
  </r>
  <r>
    <x v="1"/>
    <s v="EXCAVATOR"/>
    <x v="42"/>
    <x v="5"/>
    <x v="0"/>
    <x v="68"/>
    <n v="841.34"/>
    <n v="2"/>
    <x v="1"/>
    <x v="2"/>
    <m/>
    <x v="2"/>
  </r>
  <r>
    <x v="1"/>
    <s v="EXCAVATOR"/>
    <x v="6"/>
    <x v="4"/>
    <x v="0"/>
    <x v="69"/>
    <n v="2711.06"/>
    <n v="4"/>
    <x v="1"/>
    <x v="2"/>
    <m/>
    <x v="2"/>
  </r>
  <r>
    <x v="1"/>
    <s v="EXCAVATOR"/>
    <x v="6"/>
    <x v="4"/>
    <x v="0"/>
    <x v="69"/>
    <n v="2711.06"/>
    <n v="4"/>
    <x v="1"/>
    <x v="3"/>
    <m/>
    <x v="2"/>
  </r>
  <r>
    <x v="1"/>
    <s v="EXCAVATOR"/>
    <x v="6"/>
    <x v="20"/>
    <x v="0"/>
    <x v="70"/>
    <n v="2708.03"/>
    <n v="4"/>
    <x v="1"/>
    <x v="2"/>
    <m/>
    <x v="2"/>
  </r>
  <r>
    <x v="1"/>
    <s v="EXCAVATOR"/>
    <x v="6"/>
    <x v="20"/>
    <x v="0"/>
    <x v="70"/>
    <n v="2708.03"/>
    <n v="4"/>
    <x v="1"/>
    <x v="4"/>
    <m/>
    <x v="2"/>
  </r>
  <r>
    <x v="1"/>
    <s v="EXCAVATOR"/>
    <x v="6"/>
    <x v="5"/>
    <x v="0"/>
    <x v="71"/>
    <n v="1202.52"/>
    <n v="4"/>
    <x v="1"/>
    <x v="2"/>
    <m/>
    <x v="2"/>
  </r>
  <r>
    <x v="1"/>
    <s v="EXCAVATOR"/>
    <x v="6"/>
    <x v="5"/>
    <x v="0"/>
    <x v="71"/>
    <n v="1202.52"/>
    <n v="4"/>
    <x v="1"/>
    <x v="4"/>
    <m/>
    <x v="2"/>
  </r>
  <r>
    <x v="1"/>
    <s v="EXCAVATOR"/>
    <x v="5"/>
    <x v="4"/>
    <x v="0"/>
    <x v="72"/>
    <n v="2151.58"/>
    <n v="2"/>
    <x v="1"/>
    <x v="2"/>
    <m/>
    <x v="2"/>
  </r>
  <r>
    <x v="1"/>
    <s v="EXCAVATOR"/>
    <x v="5"/>
    <x v="3"/>
    <x v="0"/>
    <x v="73"/>
    <n v="1864.51"/>
    <n v="2"/>
    <x v="1"/>
    <x v="2"/>
    <m/>
    <x v="2"/>
  </r>
  <r>
    <x v="1"/>
    <s v="EXCAVATOR"/>
    <x v="5"/>
    <x v="6"/>
    <x v="0"/>
    <x v="74"/>
    <n v="482.11"/>
    <n v="2"/>
    <x v="1"/>
    <x v="2"/>
    <m/>
    <x v="2"/>
  </r>
  <r>
    <x v="1"/>
    <s v="WHEEL LOADER"/>
    <x v="43"/>
    <x v="9"/>
    <x v="0"/>
    <x v="75"/>
    <n v="1312.51"/>
    <n v="1"/>
    <x v="1"/>
    <x v="2"/>
    <m/>
    <x v="3"/>
  </r>
  <r>
    <x v="1"/>
    <s v="WHEEL LOADER"/>
    <x v="44"/>
    <x v="9"/>
    <x v="0"/>
    <x v="10"/>
    <n v="753.99"/>
    <n v="1"/>
    <x v="1"/>
    <x v="2"/>
    <m/>
    <x v="3"/>
  </r>
  <r>
    <x v="1"/>
    <s v="TRACK DOZER"/>
    <x v="45"/>
    <x v="9"/>
    <x v="0"/>
    <x v="76"/>
    <n v="239.86"/>
    <n v="2"/>
    <x v="1"/>
    <x v="2"/>
    <m/>
    <x v="4"/>
  </r>
  <r>
    <x v="1"/>
    <s v="TRACK DOZER"/>
    <x v="46"/>
    <x v="14"/>
    <x v="0"/>
    <x v="30"/>
    <n v="368.56"/>
    <n v="2"/>
    <x v="1"/>
    <x v="2"/>
    <m/>
    <x v="4"/>
  </r>
  <r>
    <x v="1"/>
    <s v="TRACK DOZER"/>
    <x v="46"/>
    <x v="17"/>
    <x v="0"/>
    <x v="77"/>
    <n v="368.56"/>
    <n v="2"/>
    <x v="1"/>
    <x v="2"/>
    <m/>
    <x v="4"/>
  </r>
  <r>
    <x v="1"/>
    <s v="TRACK DOZER"/>
    <x v="46"/>
    <x v="15"/>
    <x v="0"/>
    <x v="78"/>
    <n v="241.04"/>
    <n v="2"/>
    <x v="1"/>
    <x v="2"/>
    <m/>
    <x v="4"/>
  </r>
  <r>
    <x v="1"/>
    <s v="TRACK DOZER"/>
    <x v="46"/>
    <x v="16"/>
    <x v="0"/>
    <x v="79"/>
    <n v="241.04"/>
    <n v="2"/>
    <x v="1"/>
    <x v="2"/>
    <m/>
    <x v="4"/>
  </r>
  <r>
    <x v="1"/>
    <s v="TRACK DOZER"/>
    <x v="46"/>
    <x v="26"/>
    <x v="0"/>
    <x v="80"/>
    <n v="233.94"/>
    <n v="2"/>
    <x v="1"/>
    <x v="2"/>
    <m/>
    <x v="4"/>
  </r>
  <r>
    <x v="1"/>
    <s v="TRACK DOZER"/>
    <x v="47"/>
    <x v="27"/>
    <x v="0"/>
    <x v="81"/>
    <n v="276.86"/>
    <n v="3"/>
    <x v="1"/>
    <x v="2"/>
    <m/>
    <x v="4"/>
  </r>
  <r>
    <x v="1"/>
    <s v="TRACK DOZER"/>
    <x v="47"/>
    <x v="14"/>
    <x v="0"/>
    <x v="33"/>
    <n v="367.38"/>
    <n v="4"/>
    <x v="1"/>
    <x v="2"/>
    <m/>
    <x v="4"/>
  </r>
  <r>
    <x v="1"/>
    <s v="TRACK DOZER"/>
    <x v="47"/>
    <x v="17"/>
    <x v="0"/>
    <x v="34"/>
    <n v="367.38"/>
    <n v="4"/>
    <x v="1"/>
    <x v="2"/>
    <m/>
    <x v="4"/>
  </r>
  <r>
    <x v="1"/>
    <s v="TRACK DOZER"/>
    <x v="47"/>
    <x v="15"/>
    <x v="0"/>
    <x v="82"/>
    <n v="258.06"/>
    <n v="4"/>
    <x v="1"/>
    <x v="2"/>
    <m/>
    <x v="4"/>
  </r>
  <r>
    <x v="1"/>
    <s v="TRACK DOZER"/>
    <x v="47"/>
    <x v="16"/>
    <x v="0"/>
    <x v="83"/>
    <n v="258.06"/>
    <n v="4"/>
    <x v="1"/>
    <x v="2"/>
    <m/>
    <x v="4"/>
  </r>
  <r>
    <x v="1"/>
    <s v="TRACK DOZER"/>
    <x v="47"/>
    <x v="26"/>
    <x v="0"/>
    <x v="84"/>
    <n v="241.77"/>
    <n v="4"/>
    <x v="1"/>
    <x v="2"/>
    <m/>
    <x v="4"/>
  </r>
  <r>
    <x v="1"/>
    <s v="MOTOR GRADER"/>
    <x v="48"/>
    <x v="1"/>
    <x v="0"/>
    <x v="1"/>
    <n v="28.1"/>
    <n v="4"/>
    <x v="1"/>
    <x v="2"/>
    <m/>
    <x v="1"/>
  </r>
  <r>
    <x v="1"/>
    <s v="WHEEL LOADER"/>
    <x v="49"/>
    <x v="28"/>
    <x v="0"/>
    <x v="85"/>
    <n v="176.55"/>
    <n v="2"/>
    <x v="1"/>
    <x v="2"/>
    <m/>
    <x v="3"/>
  </r>
  <r>
    <x v="1"/>
    <s v="WHEEL LOADER"/>
    <x v="49"/>
    <x v="29"/>
    <x v="0"/>
    <x v="86"/>
    <n v="176.55"/>
    <n v="2"/>
    <x v="1"/>
    <x v="2"/>
    <m/>
    <x v="3"/>
  </r>
  <r>
    <x v="1"/>
    <s v="ROTARY DRILL"/>
    <x v="23"/>
    <x v="30"/>
    <x v="0"/>
    <x v="87"/>
    <n v="3284.86"/>
    <n v="1"/>
    <x v="1"/>
    <x v="5"/>
    <m/>
    <x v="0"/>
  </r>
  <r>
    <x v="1"/>
    <s v="EXCAVATOR"/>
    <x v="50"/>
    <x v="20"/>
    <x v="0"/>
    <x v="88"/>
    <n v="1185.79"/>
    <n v="1"/>
    <x v="1"/>
    <x v="2"/>
    <m/>
    <x v="2"/>
  </r>
  <r>
    <x v="1"/>
    <s v="EXCAVATOR"/>
    <x v="50"/>
    <x v="5"/>
    <x v="0"/>
    <x v="89"/>
    <n v="892.56"/>
    <n v="3"/>
    <x v="1"/>
    <x v="2"/>
    <m/>
    <x v="2"/>
  </r>
  <r>
    <x v="1"/>
    <s v="WHEEL LOADER"/>
    <x v="51"/>
    <x v="28"/>
    <x v="0"/>
    <x v="90"/>
    <n v="191.33"/>
    <n v="2"/>
    <x v="1"/>
    <x v="2"/>
    <m/>
    <x v="3"/>
  </r>
  <r>
    <x v="1"/>
    <s v="WHEEL LOADER"/>
    <x v="51"/>
    <x v="29"/>
    <x v="0"/>
    <x v="91"/>
    <n v="191.33"/>
    <n v="2"/>
    <x v="1"/>
    <x v="2"/>
    <m/>
    <x v="3"/>
  </r>
  <r>
    <x v="2"/>
    <s v="EXCAVATOR"/>
    <x v="52"/>
    <x v="31"/>
    <x v="0"/>
    <x v="92"/>
    <n v="812.3"/>
    <n v="4"/>
    <x v="1"/>
    <x v="2"/>
    <m/>
    <x v="2"/>
  </r>
  <r>
    <x v="2"/>
    <s v="EXCAVATOR"/>
    <x v="52"/>
    <x v="20"/>
    <x v="0"/>
    <x v="93"/>
    <n v="1102.22"/>
    <n v="6"/>
    <x v="1"/>
    <x v="2"/>
    <m/>
    <x v="2"/>
  </r>
  <r>
    <x v="2"/>
    <s v="EXCAVATOR"/>
    <x v="52"/>
    <x v="5"/>
    <x v="0"/>
    <x v="48"/>
    <n v="769.32"/>
    <n v="4"/>
    <x v="1"/>
    <x v="2"/>
    <m/>
    <x v="2"/>
  </r>
  <r>
    <x v="2"/>
    <s v="EXCAVATOR"/>
    <x v="53"/>
    <x v="4"/>
    <x v="0"/>
    <x v="39"/>
    <n v="1128.82"/>
    <n v="2"/>
    <x v="1"/>
    <x v="2"/>
    <m/>
    <x v="2"/>
  </r>
  <r>
    <x v="2"/>
    <s v="EXCAVATOR"/>
    <x v="54"/>
    <x v="20"/>
    <x v="0"/>
    <x v="40"/>
    <n v="1636.41"/>
    <n v="6"/>
    <x v="1"/>
    <x v="4"/>
    <m/>
    <x v="2"/>
  </r>
  <r>
    <x v="2"/>
    <s v="EXCAVATOR"/>
    <x v="25"/>
    <x v="20"/>
    <x v="0"/>
    <x v="40"/>
    <n v="1636.41"/>
    <n v="7"/>
    <x v="1"/>
    <x v="2"/>
    <m/>
    <x v="2"/>
  </r>
  <r>
    <x v="2"/>
    <s v="EXCAVATOR"/>
    <x v="54"/>
    <x v="5"/>
    <x v="0"/>
    <x v="41"/>
    <n v="1110.3399999999999"/>
    <n v="6"/>
    <x v="1"/>
    <x v="4"/>
    <m/>
    <x v="2"/>
  </r>
  <r>
    <x v="2"/>
    <s v="EXCAVATOR"/>
    <x v="25"/>
    <x v="5"/>
    <x v="0"/>
    <x v="41"/>
    <n v="1110.3399999999999"/>
    <n v="3"/>
    <x v="1"/>
    <x v="2"/>
    <m/>
    <x v="2"/>
  </r>
  <r>
    <x v="2"/>
    <s v="EXCAVATOR"/>
    <x v="55"/>
    <x v="4"/>
    <x v="0"/>
    <x v="94"/>
    <n v="3114.28"/>
    <n v="2"/>
    <x v="1"/>
    <x v="2"/>
    <m/>
    <x v="2"/>
  </r>
  <r>
    <x v="2"/>
    <s v="EXCAVATOR"/>
    <x v="56"/>
    <x v="20"/>
    <x v="0"/>
    <x v="95"/>
    <n v="2103.23"/>
    <n v="2"/>
    <x v="1"/>
    <x v="2"/>
    <m/>
    <x v="2"/>
  </r>
  <r>
    <x v="2"/>
    <s v="EXCAVATOR"/>
    <x v="57"/>
    <x v="4"/>
    <x v="0"/>
    <x v="96"/>
    <n v="4411.4799999999996"/>
    <n v="2"/>
    <x v="1"/>
    <x v="2"/>
    <m/>
    <x v="2"/>
  </r>
  <r>
    <x v="2"/>
    <s v="EXCAVATOR"/>
    <x v="58"/>
    <x v="20"/>
    <x v="0"/>
    <x v="43"/>
    <n v="2802.07"/>
    <n v="4"/>
    <x v="1"/>
    <x v="2"/>
    <m/>
    <x v="2"/>
  </r>
  <r>
    <x v="2"/>
    <s v="EXCAVATOR"/>
    <x v="58"/>
    <x v="5"/>
    <x v="0"/>
    <x v="97"/>
    <n v="1745.05"/>
    <n v="4"/>
    <x v="1"/>
    <x v="2"/>
    <m/>
    <x v="2"/>
  </r>
  <r>
    <x v="2"/>
    <s v="EXCAVATOR"/>
    <x v="59"/>
    <x v="4"/>
    <x v="0"/>
    <x v="98"/>
    <n v="4206.6000000000004"/>
    <n v="2"/>
    <x v="1"/>
    <x v="2"/>
    <m/>
    <x v="2"/>
  </r>
  <r>
    <x v="2"/>
    <s v="EXCAVATOR"/>
    <x v="60"/>
    <x v="20"/>
    <x v="0"/>
    <x v="99"/>
    <n v="2635"/>
    <n v="4"/>
    <x v="1"/>
    <x v="2"/>
    <m/>
    <x v="2"/>
  </r>
  <r>
    <x v="2"/>
    <s v="EXCAVATOR"/>
    <x v="60"/>
    <x v="5"/>
    <x v="0"/>
    <x v="100"/>
    <n v="2292"/>
    <n v="4"/>
    <x v="1"/>
    <x v="2"/>
    <m/>
    <x v="2"/>
  </r>
  <r>
    <x v="2"/>
    <s v="EXCAVATOR"/>
    <x v="59"/>
    <x v="32"/>
    <x v="0"/>
    <x v="101"/>
    <n v="2506.04"/>
    <n v="4"/>
    <x v="1"/>
    <x v="2"/>
    <m/>
    <x v="2"/>
  </r>
  <r>
    <x v="2"/>
    <s v="EXCAVATOR"/>
    <x v="59"/>
    <x v="23"/>
    <x v="0"/>
    <x v="46"/>
    <n v="485.09"/>
    <n v="2"/>
    <x v="1"/>
    <x v="1"/>
    <m/>
    <x v="2"/>
  </r>
  <r>
    <x v="2"/>
    <s v="EXCAVATOR"/>
    <x v="59"/>
    <x v="24"/>
    <x v="0"/>
    <x v="47"/>
    <n v="485.09"/>
    <n v="2"/>
    <x v="1"/>
    <x v="2"/>
    <m/>
    <x v="2"/>
  </r>
  <r>
    <x v="2"/>
    <s v="EXCAVATOR"/>
    <x v="61"/>
    <x v="4"/>
    <x v="0"/>
    <x v="102"/>
    <n v="6433"/>
    <n v="2"/>
    <x v="1"/>
    <x v="6"/>
    <m/>
    <x v="2"/>
  </r>
  <r>
    <x v="2"/>
    <s v="EXCAVATOR"/>
    <x v="61"/>
    <x v="20"/>
    <x v="0"/>
    <x v="103"/>
    <n v="4131"/>
    <n v="2"/>
    <x v="1"/>
    <x v="3"/>
    <m/>
    <x v="2"/>
  </r>
  <r>
    <x v="2"/>
    <s v="EXCAVATOR"/>
    <x v="61"/>
    <x v="33"/>
    <x v="0"/>
    <x v="104"/>
    <n v="4104"/>
    <n v="2"/>
    <x v="1"/>
    <x v="3"/>
    <m/>
    <x v="2"/>
  </r>
  <r>
    <x v="2"/>
    <s v="EXCAVATOR"/>
    <x v="61"/>
    <x v="34"/>
    <x v="0"/>
    <x v="105"/>
    <n v="3980"/>
    <n v="2"/>
    <x v="1"/>
    <x v="3"/>
    <m/>
    <x v="2"/>
  </r>
  <r>
    <x v="2"/>
    <s v="EXCAVATOR"/>
    <x v="61"/>
    <x v="35"/>
    <x v="0"/>
    <x v="106"/>
    <n v="985.4"/>
    <n v="4"/>
    <x v="1"/>
    <x v="4"/>
    <m/>
    <x v="2"/>
  </r>
  <r>
    <x v="3"/>
    <s v="EXCAVATOR"/>
    <x v="32"/>
    <x v="36"/>
    <x v="0"/>
    <x v="52"/>
    <n v="1148.4100000000001"/>
    <n v="5"/>
    <x v="1"/>
    <x v="2"/>
    <m/>
    <x v="2"/>
  </r>
  <r>
    <x v="3"/>
    <s v="EXCAVATOR"/>
    <x v="32"/>
    <x v="37"/>
    <x v="0"/>
    <x v="107"/>
    <n v="1501.88"/>
    <n v="6"/>
    <x v="1"/>
    <x v="2"/>
    <m/>
    <x v="2"/>
  </r>
  <r>
    <x v="3"/>
    <s v="EXCAVATOR"/>
    <x v="32"/>
    <x v="38"/>
    <x v="0"/>
    <x v="56"/>
    <n v="431.7"/>
    <n v="3"/>
    <x v="1"/>
    <x v="2"/>
    <m/>
    <x v="2"/>
  </r>
  <r>
    <x v="3"/>
    <s v="EXCAVATOR"/>
    <x v="32"/>
    <x v="39"/>
    <x v="0"/>
    <x v="57"/>
    <n v="431.7"/>
    <n v="2"/>
    <x v="1"/>
    <x v="2"/>
    <m/>
    <x v="2"/>
  </r>
  <r>
    <x v="3"/>
    <s v="EXCAVATOR"/>
    <x v="62"/>
    <x v="5"/>
    <x v="0"/>
    <x v="58"/>
    <n v="810.23"/>
    <n v="1"/>
    <x v="1"/>
    <x v="1"/>
    <m/>
    <x v="2"/>
  </r>
  <r>
    <x v="3"/>
    <s v="EXCAVATOR"/>
    <x v="63"/>
    <x v="4"/>
    <x v="0"/>
    <x v="108"/>
    <n v="2078.36"/>
    <n v="2"/>
    <x v="1"/>
    <x v="2"/>
    <m/>
    <x v="2"/>
  </r>
  <r>
    <x v="3"/>
    <s v="EXCAVATOR"/>
    <x v="63"/>
    <x v="20"/>
    <x v="0"/>
    <x v="109"/>
    <n v="991.29"/>
    <n v="2"/>
    <x v="1"/>
    <x v="2"/>
    <m/>
    <x v="2"/>
  </r>
  <r>
    <x v="3"/>
    <s v="EXCAVATOR"/>
    <x v="63"/>
    <x v="5"/>
    <x v="0"/>
    <x v="110"/>
    <n v="1497.02"/>
    <n v="2"/>
    <x v="1"/>
    <x v="2"/>
    <m/>
    <x v="2"/>
  </r>
  <r>
    <x v="3"/>
    <s v="EXCAVATOR"/>
    <x v="63"/>
    <x v="6"/>
    <x v="0"/>
    <x v="111"/>
    <n v="318.51"/>
    <n v="2"/>
    <x v="1"/>
    <x v="2"/>
    <m/>
    <x v="2"/>
  </r>
  <r>
    <x v="3"/>
    <s v="EXCAVATOR"/>
    <x v="36"/>
    <x v="4"/>
    <x v="0"/>
    <x v="112"/>
    <n v="2864.69"/>
    <n v="1"/>
    <x v="1"/>
    <x v="7"/>
    <m/>
    <x v="2"/>
  </r>
  <r>
    <x v="3"/>
    <s v="EXCAVATOR"/>
    <x v="36"/>
    <x v="20"/>
    <x v="0"/>
    <x v="113"/>
    <n v="2411.36"/>
    <n v="1"/>
    <x v="1"/>
    <x v="8"/>
    <m/>
    <x v="2"/>
  </r>
  <r>
    <x v="3"/>
    <s v="DUMP TRUCK"/>
    <x v="64"/>
    <x v="40"/>
    <x v="0"/>
    <x v="114"/>
    <n v="935.36"/>
    <n v="6"/>
    <x v="1"/>
    <x v="9"/>
    <m/>
    <x v="5"/>
  </r>
  <r>
    <x v="3"/>
    <s v="DUMP TRUCK"/>
    <x v="64"/>
    <x v="41"/>
    <x v="0"/>
    <x v="115"/>
    <n v="967.01"/>
    <n v="6"/>
    <x v="1"/>
    <x v="9"/>
    <m/>
    <x v="5"/>
  </r>
  <r>
    <x v="3"/>
    <s v="DUMP TRUCK"/>
    <x v="64"/>
    <x v="42"/>
    <x v="0"/>
    <x v="116"/>
    <n v="158.52000000000001"/>
    <n v="6"/>
    <x v="1"/>
    <x v="5"/>
    <m/>
    <x v="5"/>
  </r>
  <r>
    <x v="3"/>
    <s v="DUMP TRUCK"/>
    <x v="65"/>
    <x v="43"/>
    <x v="0"/>
    <x v="117"/>
    <n v="2720.1"/>
    <n v="6"/>
    <x v="1"/>
    <x v="9"/>
    <m/>
    <x v="5"/>
  </r>
  <r>
    <x v="3"/>
    <s v="DUMP TRUCK"/>
    <x v="66"/>
    <x v="1"/>
    <x v="0"/>
    <x v="118"/>
    <n v="144"/>
    <n v="6"/>
    <x v="1"/>
    <x v="4"/>
    <m/>
    <x v="5"/>
  </r>
  <r>
    <x v="3"/>
    <s v="DUMP TRUCK"/>
    <x v="67"/>
    <x v="1"/>
    <x v="0"/>
    <x v="119"/>
    <n v="210"/>
    <n v="6"/>
    <x v="1"/>
    <x v="5"/>
    <m/>
    <x v="5"/>
  </r>
  <r>
    <x v="3"/>
    <s v="DUMP TRUCK"/>
    <x v="68"/>
    <x v="13"/>
    <x v="0"/>
    <x v="120"/>
    <n v="953.3"/>
    <n v="6"/>
    <x v="1"/>
    <x v="10"/>
    <m/>
    <x v="5"/>
  </r>
  <r>
    <x v="3"/>
    <s v="DUMP TRUCK"/>
    <x v="68"/>
    <x v="12"/>
    <x v="0"/>
    <x v="121"/>
    <n v="2326"/>
    <n v="6"/>
    <x v="1"/>
    <x v="10"/>
    <m/>
    <x v="5"/>
  </r>
  <r>
    <x v="3"/>
    <s v="DUMP TRUCK"/>
    <x v="68"/>
    <x v="11"/>
    <x v="0"/>
    <x v="122"/>
    <n v="1019"/>
    <n v="6"/>
    <x v="1"/>
    <x v="10"/>
    <m/>
    <x v="5"/>
  </r>
  <r>
    <x v="3"/>
    <s v="DUMP TRUCK"/>
    <x v="68"/>
    <x v="1"/>
    <x v="0"/>
    <x v="123"/>
    <n v="157.19999999999999"/>
    <n v="6"/>
    <x v="1"/>
    <x v="10"/>
    <m/>
    <x v="5"/>
  </r>
  <r>
    <x v="4"/>
    <s v="EXCAVATOR"/>
    <x v="69"/>
    <x v="44"/>
    <x v="0"/>
    <x v="124"/>
    <n v="3678.57"/>
    <n v="2"/>
    <x v="1"/>
    <x v="11"/>
    <m/>
    <x v="2"/>
  </r>
  <r>
    <x v="4"/>
    <s v="EXCAVATOR"/>
    <x v="69"/>
    <x v="45"/>
    <x v="0"/>
    <x v="125"/>
    <n v="1442.22"/>
    <n v="4"/>
    <x v="1"/>
    <x v="11"/>
    <m/>
    <x v="2"/>
  </r>
  <r>
    <x v="4"/>
    <s v="EXCAVATOR"/>
    <x v="70"/>
    <x v="46"/>
    <x v="0"/>
    <x v="126"/>
    <n v="1984.34"/>
    <n v="4"/>
    <x v="1"/>
    <x v="11"/>
    <m/>
    <x v="2"/>
  </r>
  <r>
    <x v="4"/>
    <s v="EXCAVATOR"/>
    <x v="71"/>
    <x v="5"/>
    <x v="0"/>
    <x v="127"/>
    <n v="1947.04"/>
    <n v="2"/>
    <x v="1"/>
    <x v="10"/>
    <m/>
    <x v="2"/>
  </r>
  <r>
    <x v="4"/>
    <s v="EXCAVATOR"/>
    <x v="71"/>
    <x v="6"/>
    <x v="0"/>
    <x v="128"/>
    <n v="518.73"/>
    <n v="2"/>
    <x v="1"/>
    <x v="10"/>
    <m/>
    <x v="2"/>
  </r>
  <r>
    <x v="4"/>
    <s v="EXCAVATOR"/>
    <x v="72"/>
    <x v="5"/>
    <x v="0"/>
    <x v="129"/>
    <n v="1266.55"/>
    <n v="5"/>
    <x v="1"/>
    <x v="10"/>
    <m/>
    <x v="2"/>
  </r>
  <r>
    <x v="4"/>
    <s v="EXCAVATOR"/>
    <x v="73"/>
    <x v="4"/>
    <x v="0"/>
    <x v="130"/>
    <n v="1029.1600000000001"/>
    <n v="4"/>
    <x v="1"/>
    <x v="11"/>
    <m/>
    <x v="2"/>
  </r>
  <r>
    <x v="4"/>
    <s v="EXCAVATOR"/>
    <x v="73"/>
    <x v="3"/>
    <x v="0"/>
    <x v="131"/>
    <n v="1344.45"/>
    <n v="6"/>
    <x v="1"/>
    <x v="11"/>
    <m/>
    <x v="2"/>
  </r>
  <r>
    <x v="4"/>
    <s v="EXCAVATOR"/>
    <x v="73"/>
    <x v="5"/>
    <x v="0"/>
    <x v="132"/>
    <n v="934.03"/>
    <n v="6"/>
    <x v="1"/>
    <x v="11"/>
    <m/>
    <x v="2"/>
  </r>
  <r>
    <x v="4"/>
    <s v="EXCAVATOR"/>
    <x v="74"/>
    <x v="4"/>
    <x v="0"/>
    <x v="133"/>
    <n v="2262.2600000000002"/>
    <n v="2"/>
    <x v="1"/>
    <x v="11"/>
    <m/>
    <x v="2"/>
  </r>
  <r>
    <x v="4"/>
    <s v="EXCAVATOR"/>
    <x v="74"/>
    <x v="3"/>
    <x v="0"/>
    <x v="134"/>
    <n v="1309.1500000000001"/>
    <n v="4"/>
    <x v="1"/>
    <x v="11"/>
    <m/>
    <x v="2"/>
  </r>
  <r>
    <x v="1"/>
    <s v="EXCAVATOR"/>
    <x v="40"/>
    <x v="4"/>
    <x v="5"/>
    <x v="63"/>
    <m/>
    <n v="1"/>
    <x v="2"/>
    <x v="0"/>
    <m/>
    <x v="2"/>
  </r>
  <r>
    <x v="2"/>
    <s v="EXCAVATOR"/>
    <x v="24"/>
    <x v="3"/>
    <x v="6"/>
    <x v="135"/>
    <m/>
    <n v="1"/>
    <x v="2"/>
    <x v="0"/>
    <m/>
    <x v="2"/>
  </r>
  <r>
    <x v="1"/>
    <s v="GRADER"/>
    <x v="75"/>
    <x v="47"/>
    <x v="7"/>
    <x v="136"/>
    <m/>
    <n v="1"/>
    <x v="2"/>
    <x v="0"/>
    <m/>
    <x v="1"/>
  </r>
  <r>
    <x v="1"/>
    <s v="GRADER"/>
    <x v="75"/>
    <x v="47"/>
    <x v="7"/>
    <x v="136"/>
    <m/>
    <n v="1"/>
    <x v="2"/>
    <x v="0"/>
    <m/>
    <x v="1"/>
  </r>
  <r>
    <x v="1"/>
    <s v="GRADER"/>
    <x v="75"/>
    <x v="48"/>
    <x v="8"/>
    <x v="137"/>
    <m/>
    <n v="1"/>
    <x v="2"/>
    <x v="0"/>
    <m/>
    <x v="1"/>
  </r>
  <r>
    <x v="1"/>
    <s v="DRILL"/>
    <x v="76"/>
    <x v="3"/>
    <x v="9"/>
    <x v="138"/>
    <m/>
    <n v="1"/>
    <x v="2"/>
    <x v="0"/>
    <m/>
    <x v="0"/>
  </r>
  <r>
    <x v="3"/>
    <s v="EXCAVATOR"/>
    <x v="77"/>
    <x v="4"/>
    <x v="10"/>
    <x v="139"/>
    <m/>
    <n v="1"/>
    <x v="2"/>
    <x v="0"/>
    <m/>
    <x v="2"/>
  </r>
  <r>
    <x v="3"/>
    <s v="EXCAVATOR"/>
    <x v="77"/>
    <x v="4"/>
    <x v="10"/>
    <x v="139"/>
    <m/>
    <n v="1"/>
    <x v="2"/>
    <x v="0"/>
    <m/>
    <x v="2"/>
  </r>
  <r>
    <x v="3"/>
    <s v="EXCAVATOR"/>
    <x v="77"/>
    <x v="4"/>
    <x v="10"/>
    <x v="139"/>
    <m/>
    <n v="1"/>
    <x v="2"/>
    <x v="0"/>
    <m/>
    <x v="2"/>
  </r>
  <r>
    <x v="3"/>
    <s v="EXCAVATOR"/>
    <x v="77"/>
    <x v="4"/>
    <x v="10"/>
    <x v="139"/>
    <m/>
    <n v="1"/>
    <x v="2"/>
    <x v="0"/>
    <m/>
    <x v="2"/>
  </r>
  <r>
    <x v="1"/>
    <s v="EXCAVATOR"/>
    <x v="78"/>
    <x v="6"/>
    <x v="11"/>
    <x v="74"/>
    <m/>
    <n v="1"/>
    <x v="2"/>
    <x v="0"/>
    <m/>
    <x v="2"/>
  </r>
  <r>
    <x v="1"/>
    <s v="EXCAVATOR"/>
    <x v="78"/>
    <x v="6"/>
    <x v="11"/>
    <x v="74"/>
    <m/>
    <n v="1"/>
    <x v="2"/>
    <x v="0"/>
    <m/>
    <x v="2"/>
  </r>
  <r>
    <x v="2"/>
    <s v="EXCAVATOR"/>
    <x v="79"/>
    <x v="4"/>
    <x v="12"/>
    <x v="140"/>
    <m/>
    <n v="1"/>
    <x v="2"/>
    <x v="0"/>
    <m/>
    <x v="2"/>
  </r>
  <r>
    <x v="5"/>
    <s v="LOADER"/>
    <x v="80"/>
    <x v="49"/>
    <x v="13"/>
    <x v="141"/>
    <m/>
    <n v="1"/>
    <x v="2"/>
    <x v="0"/>
    <m/>
    <x v="3"/>
  </r>
  <r>
    <x v="5"/>
    <s v="LOADER"/>
    <x v="80"/>
    <x v="49"/>
    <x v="13"/>
    <x v="141"/>
    <m/>
    <n v="1"/>
    <x v="2"/>
    <x v="0"/>
    <m/>
    <x v="3"/>
  </r>
  <r>
    <x v="2"/>
    <s v="EXCAVATOR"/>
    <x v="24"/>
    <x v="5"/>
    <x v="14"/>
    <x v="142"/>
    <m/>
    <n v="1"/>
    <x v="2"/>
    <x v="0"/>
    <m/>
    <x v="2"/>
  </r>
  <r>
    <x v="1"/>
    <s v="EXCAVATOR"/>
    <x v="81"/>
    <x v="5"/>
    <x v="15"/>
    <x v="143"/>
    <m/>
    <n v="1"/>
    <x v="2"/>
    <x v="0"/>
    <m/>
    <x v="2"/>
  </r>
  <r>
    <x v="1"/>
    <s v="DUMP TRUCK"/>
    <x v="82"/>
    <x v="12"/>
    <x v="16"/>
    <x v="18"/>
    <m/>
    <n v="1"/>
    <x v="2"/>
    <x v="0"/>
    <m/>
    <x v="5"/>
  </r>
  <r>
    <x v="1"/>
    <s v="DUMP TRUCK"/>
    <x v="82"/>
    <x v="12"/>
    <x v="16"/>
    <x v="18"/>
    <m/>
    <n v="1"/>
    <x v="2"/>
    <x v="0"/>
    <m/>
    <x v="5"/>
  </r>
  <r>
    <x v="1"/>
    <s v="DUMP TRUCK"/>
    <x v="82"/>
    <x v="12"/>
    <x v="16"/>
    <x v="18"/>
    <m/>
    <n v="1"/>
    <x v="2"/>
    <x v="0"/>
    <m/>
    <x v="5"/>
  </r>
  <r>
    <x v="1"/>
    <s v="DUMP TRUCK"/>
    <x v="82"/>
    <x v="12"/>
    <x v="16"/>
    <x v="18"/>
    <m/>
    <n v="1"/>
    <x v="2"/>
    <x v="0"/>
    <m/>
    <x v="5"/>
  </r>
  <r>
    <x v="1"/>
    <s v="DUMP TRUCK"/>
    <x v="82"/>
    <x v="12"/>
    <x v="16"/>
    <x v="18"/>
    <m/>
    <n v="1"/>
    <x v="2"/>
    <x v="0"/>
    <m/>
    <x v="5"/>
  </r>
  <r>
    <x v="1"/>
    <s v="DUMP TRUCK"/>
    <x v="82"/>
    <x v="12"/>
    <x v="16"/>
    <x v="18"/>
    <m/>
    <n v="1"/>
    <x v="2"/>
    <x v="0"/>
    <m/>
    <x v="5"/>
  </r>
  <r>
    <x v="1"/>
    <s v="DUMP TRUCK"/>
    <x v="82"/>
    <x v="12"/>
    <x v="16"/>
    <x v="18"/>
    <m/>
    <n v="1"/>
    <x v="2"/>
    <x v="0"/>
    <m/>
    <x v="5"/>
  </r>
  <r>
    <x v="1"/>
    <s v="DUMP TRUCK"/>
    <x v="82"/>
    <x v="12"/>
    <x v="16"/>
    <x v="18"/>
    <m/>
    <n v="1"/>
    <x v="2"/>
    <x v="0"/>
    <m/>
    <x v="5"/>
  </r>
  <r>
    <x v="1"/>
    <s v="DUMP TRUCK"/>
    <x v="82"/>
    <x v="12"/>
    <x v="16"/>
    <x v="18"/>
    <m/>
    <n v="1"/>
    <x v="2"/>
    <x v="0"/>
    <m/>
    <x v="5"/>
  </r>
  <r>
    <x v="1"/>
    <s v="DUMP TRUCK"/>
    <x v="82"/>
    <x v="12"/>
    <x v="16"/>
    <x v="18"/>
    <m/>
    <n v="1"/>
    <x v="2"/>
    <x v="0"/>
    <m/>
    <x v="5"/>
  </r>
  <r>
    <x v="1"/>
    <s v="LOADER"/>
    <x v="83"/>
    <x v="1"/>
    <x v="17"/>
    <x v="11"/>
    <m/>
    <n v="1"/>
    <x v="2"/>
    <x v="0"/>
    <m/>
    <x v="3"/>
  </r>
  <r>
    <x v="4"/>
    <s v="EXCAVATOR"/>
    <x v="84"/>
    <x v="5"/>
    <x v="18"/>
    <x v="144"/>
    <m/>
    <n v="1"/>
    <x v="2"/>
    <x v="0"/>
    <m/>
    <x v="2"/>
  </r>
  <r>
    <x v="1"/>
    <s v="LOADER"/>
    <x v="83"/>
    <x v="1"/>
    <x v="17"/>
    <x v="11"/>
    <m/>
    <n v="1"/>
    <x v="2"/>
    <x v="0"/>
    <m/>
    <x v="3"/>
  </r>
  <r>
    <x v="4"/>
    <s v="EXCAVATOR"/>
    <x v="84"/>
    <x v="4"/>
    <x v="19"/>
    <x v="145"/>
    <m/>
    <n v="1"/>
    <x v="2"/>
    <x v="0"/>
    <m/>
    <x v="2"/>
  </r>
  <r>
    <x v="4"/>
    <s v="EXCAVATOR"/>
    <x v="84"/>
    <x v="5"/>
    <x v="18"/>
    <x v="144"/>
    <m/>
    <n v="1"/>
    <x v="2"/>
    <x v="0"/>
    <m/>
    <x v="2"/>
  </r>
  <r>
    <x v="1"/>
    <s v="GRADER"/>
    <x v="48"/>
    <x v="2"/>
    <x v="20"/>
    <x v="2"/>
    <m/>
    <n v="1"/>
    <x v="2"/>
    <x v="0"/>
    <m/>
    <x v="1"/>
  </r>
  <r>
    <x v="4"/>
    <s v="EXCAVATOR"/>
    <x v="85"/>
    <x v="5"/>
    <x v="21"/>
    <x v="127"/>
    <m/>
    <n v="1"/>
    <x v="2"/>
    <x v="0"/>
    <m/>
    <x v="2"/>
  </r>
  <r>
    <x v="1"/>
    <s v="EXCAVATOR"/>
    <x v="78"/>
    <x v="6"/>
    <x v="22"/>
    <x v="6"/>
    <m/>
    <n v="1"/>
    <x v="2"/>
    <x v="0"/>
    <m/>
    <x v="2"/>
  </r>
  <r>
    <x v="1"/>
    <s v="DOZER"/>
    <x v="86"/>
    <x v="47"/>
    <x v="23"/>
    <x v="146"/>
    <m/>
    <n v="1"/>
    <x v="2"/>
    <x v="0"/>
    <m/>
    <x v="4"/>
  </r>
  <r>
    <x v="1"/>
    <s v="DOZER"/>
    <x v="86"/>
    <x v="47"/>
    <x v="23"/>
    <x v="146"/>
    <m/>
    <n v="1"/>
    <x v="2"/>
    <x v="0"/>
    <m/>
    <x v="4"/>
  </r>
  <r>
    <x v="4"/>
    <s v="EXCAVATOR"/>
    <x v="87"/>
    <x v="5"/>
    <x v="24"/>
    <x v="147"/>
    <m/>
    <n v="1"/>
    <x v="2"/>
    <x v="0"/>
    <m/>
    <x v="2"/>
  </r>
  <r>
    <x v="4"/>
    <s v="EXCAVATOR"/>
    <x v="87"/>
    <x v="5"/>
    <x v="24"/>
    <x v="147"/>
    <m/>
    <n v="1"/>
    <x v="2"/>
    <x v="0"/>
    <m/>
    <x v="2"/>
  </r>
  <r>
    <x v="4"/>
    <s v="EXCAVATOR"/>
    <x v="87"/>
    <x v="5"/>
    <x v="25"/>
    <x v="148"/>
    <m/>
    <n v="1"/>
    <x v="2"/>
    <x v="0"/>
    <m/>
    <x v="2"/>
  </r>
  <r>
    <x v="1"/>
    <s v="LOADER"/>
    <x v="83"/>
    <x v="50"/>
    <x v="26"/>
    <x v="9"/>
    <m/>
    <n v="1"/>
    <x v="2"/>
    <x v="0"/>
    <m/>
    <x v="3"/>
  </r>
  <r>
    <x v="1"/>
    <s v="LOADER"/>
    <x v="83"/>
    <x v="50"/>
    <x v="27"/>
    <x v="8"/>
    <m/>
    <n v="1"/>
    <x v="2"/>
    <x v="0"/>
    <m/>
    <x v="3"/>
  </r>
  <r>
    <x v="1"/>
    <s v="EXCAVATOR"/>
    <x v="88"/>
    <x v="4"/>
    <x v="28"/>
    <x v="65"/>
    <m/>
    <n v="1"/>
    <x v="2"/>
    <x v="0"/>
    <m/>
    <x v="2"/>
  </r>
  <r>
    <x v="4"/>
    <s v="EXCAVATOR"/>
    <x v="84"/>
    <x v="3"/>
    <x v="29"/>
    <x v="149"/>
    <m/>
    <n v="1"/>
    <x v="2"/>
    <x v="0"/>
    <m/>
    <x v="2"/>
  </r>
  <r>
    <x v="1"/>
    <s v="DUMP TRUCK"/>
    <x v="89"/>
    <x v="12"/>
    <x v="30"/>
    <x v="150"/>
    <m/>
    <n v="1"/>
    <x v="2"/>
    <x v="0"/>
    <m/>
    <x v="5"/>
  </r>
  <r>
    <x v="1"/>
    <s v="LOADER"/>
    <x v="43"/>
    <x v="1"/>
    <x v="31"/>
    <x v="151"/>
    <m/>
    <n v="1"/>
    <x v="2"/>
    <x v="0"/>
    <m/>
    <x v="3"/>
  </r>
  <r>
    <x v="1"/>
    <s v="DOZER"/>
    <x v="45"/>
    <x v="47"/>
    <x v="32"/>
    <x v="152"/>
    <m/>
    <n v="1"/>
    <x v="2"/>
    <x v="0"/>
    <m/>
    <x v="4"/>
  </r>
  <r>
    <x v="1"/>
    <s v="DOZER"/>
    <x v="45"/>
    <x v="47"/>
    <x v="32"/>
    <x v="152"/>
    <m/>
    <n v="1"/>
    <x v="2"/>
    <x v="0"/>
    <m/>
    <x v="4"/>
  </r>
  <r>
    <x v="6"/>
    <s v="DUMP TRUCK"/>
    <x v="90"/>
    <x v="13"/>
    <x v="33"/>
    <x v="153"/>
    <m/>
    <n v="1"/>
    <x v="2"/>
    <x v="0"/>
    <m/>
    <x v="5"/>
  </r>
  <r>
    <x v="6"/>
    <s v="DUMP TRUCK"/>
    <x v="90"/>
    <x v="13"/>
    <x v="33"/>
    <x v="153"/>
    <m/>
    <n v="1"/>
    <x v="2"/>
    <x v="0"/>
    <m/>
    <x v="5"/>
  </r>
  <r>
    <x v="6"/>
    <s v="DUMP TRUCK"/>
    <x v="90"/>
    <x v="11"/>
    <x v="34"/>
    <x v="154"/>
    <m/>
    <n v="1"/>
    <x v="2"/>
    <x v="0"/>
    <m/>
    <x v="5"/>
  </r>
  <r>
    <x v="6"/>
    <s v="DUMP TRUCK"/>
    <x v="90"/>
    <x v="1"/>
    <x v="35"/>
    <x v="155"/>
    <m/>
    <n v="1"/>
    <x v="2"/>
    <x v="0"/>
    <m/>
    <x v="5"/>
  </r>
  <r>
    <x v="6"/>
    <s v="DUMP TRUCK"/>
    <x v="90"/>
    <x v="1"/>
    <x v="35"/>
    <x v="155"/>
    <m/>
    <n v="1"/>
    <x v="2"/>
    <x v="0"/>
    <m/>
    <x v="5"/>
  </r>
  <r>
    <x v="6"/>
    <s v="DUMP TRUCK"/>
    <x v="90"/>
    <x v="1"/>
    <x v="36"/>
    <x v="156"/>
    <m/>
    <n v="1"/>
    <x v="2"/>
    <x v="0"/>
    <m/>
    <x v="5"/>
  </r>
  <r>
    <x v="6"/>
    <s v="DUMP TRUCK"/>
    <x v="90"/>
    <x v="1"/>
    <x v="36"/>
    <x v="156"/>
    <m/>
    <n v="1"/>
    <x v="2"/>
    <x v="0"/>
    <m/>
    <x v="5"/>
  </r>
  <r>
    <x v="6"/>
    <s v="DUMP TRUCK"/>
    <x v="91"/>
    <x v="1"/>
    <x v="37"/>
    <x v="157"/>
    <m/>
    <n v="1"/>
    <x v="2"/>
    <x v="0"/>
    <m/>
    <x v="5"/>
  </r>
  <r>
    <x v="6"/>
    <s v="DUMP TRUCK"/>
    <x v="91"/>
    <x v="1"/>
    <x v="37"/>
    <x v="157"/>
    <m/>
    <n v="1"/>
    <x v="2"/>
    <x v="0"/>
    <m/>
    <x v="5"/>
  </r>
  <r>
    <x v="6"/>
    <s v="DUMP TRUCK"/>
    <x v="91"/>
    <x v="1"/>
    <x v="37"/>
    <x v="157"/>
    <m/>
    <n v="1"/>
    <x v="2"/>
    <x v="0"/>
    <m/>
    <x v="5"/>
  </r>
  <r>
    <x v="6"/>
    <s v="DUMP TRUCK"/>
    <x v="91"/>
    <x v="1"/>
    <x v="37"/>
    <x v="157"/>
    <m/>
    <n v="1"/>
    <x v="2"/>
    <x v="0"/>
    <m/>
    <x v="5"/>
  </r>
  <r>
    <x v="6"/>
    <s v="DUMP TRUCK"/>
    <x v="91"/>
    <x v="1"/>
    <x v="37"/>
    <x v="157"/>
    <m/>
    <n v="1"/>
    <x v="2"/>
    <x v="0"/>
    <m/>
    <x v="5"/>
  </r>
  <r>
    <x v="6"/>
    <s v="DUMP TRUCK"/>
    <x v="91"/>
    <x v="1"/>
    <x v="37"/>
    <x v="157"/>
    <m/>
    <n v="1"/>
    <x v="2"/>
    <x v="0"/>
    <m/>
    <x v="5"/>
  </r>
  <r>
    <x v="1"/>
    <s v="DUMP TRUCK"/>
    <x v="92"/>
    <x v="1"/>
    <x v="38"/>
    <x v="158"/>
    <m/>
    <n v="1"/>
    <x v="2"/>
    <x v="0"/>
    <m/>
    <x v="5"/>
  </r>
  <r>
    <x v="1"/>
    <s v="DUMP TRUCK"/>
    <x v="92"/>
    <x v="1"/>
    <x v="38"/>
    <x v="158"/>
    <m/>
    <n v="1"/>
    <x v="2"/>
    <x v="0"/>
    <m/>
    <x v="5"/>
  </r>
  <r>
    <x v="7"/>
    <s v="DRILL"/>
    <x v="93"/>
    <x v="9"/>
    <x v="39"/>
    <x v="159"/>
    <m/>
    <n v="1"/>
    <x v="2"/>
    <x v="0"/>
    <m/>
    <x v="0"/>
  </r>
  <r>
    <x v="1"/>
    <s v="DUMP TRUCK"/>
    <x v="94"/>
    <x v="13"/>
    <x v="40"/>
    <x v="160"/>
    <m/>
    <n v="1"/>
    <x v="2"/>
    <x v="0"/>
    <m/>
    <x v="5"/>
  </r>
  <r>
    <x v="1"/>
    <s v="DUMP TRUCK"/>
    <x v="94"/>
    <x v="11"/>
    <x v="41"/>
    <x v="161"/>
    <m/>
    <n v="1"/>
    <x v="2"/>
    <x v="0"/>
    <m/>
    <x v="5"/>
  </r>
  <r>
    <x v="1"/>
    <s v="DUMP TRUCK"/>
    <x v="94"/>
    <x v="11"/>
    <x v="41"/>
    <x v="161"/>
    <m/>
    <n v="1"/>
    <x v="2"/>
    <x v="0"/>
    <m/>
    <x v="5"/>
  </r>
  <r>
    <x v="1"/>
    <s v="DUMP TRUCK"/>
    <x v="95"/>
    <x v="13"/>
    <x v="42"/>
    <x v="162"/>
    <m/>
    <n v="1"/>
    <x v="2"/>
    <x v="0"/>
    <m/>
    <x v="5"/>
  </r>
  <r>
    <x v="1"/>
    <s v="DUMP TRUCK"/>
    <x v="95"/>
    <x v="13"/>
    <x v="42"/>
    <x v="162"/>
    <m/>
    <n v="1"/>
    <x v="2"/>
    <x v="0"/>
    <m/>
    <x v="5"/>
  </r>
  <r>
    <x v="1"/>
    <s v="DUMP TRUCK"/>
    <x v="95"/>
    <x v="13"/>
    <x v="42"/>
    <x v="162"/>
    <m/>
    <n v="1"/>
    <x v="2"/>
    <x v="0"/>
    <m/>
    <x v="5"/>
  </r>
  <r>
    <x v="1"/>
    <s v="DUMP TRUCK"/>
    <x v="95"/>
    <x v="13"/>
    <x v="42"/>
    <x v="162"/>
    <m/>
    <n v="1"/>
    <x v="2"/>
    <x v="0"/>
    <m/>
    <x v="5"/>
  </r>
  <r>
    <x v="6"/>
    <s v="DUMP TRUCK"/>
    <x v="91"/>
    <x v="13"/>
    <x v="43"/>
    <x v="163"/>
    <m/>
    <n v="1"/>
    <x v="2"/>
    <x v="0"/>
    <m/>
    <x v="5"/>
  </r>
  <r>
    <x v="1"/>
    <s v="DUMP TRUCK"/>
    <x v="95"/>
    <x v="1"/>
    <x v="44"/>
    <x v="17"/>
    <m/>
    <n v="1"/>
    <x v="2"/>
    <x v="0"/>
    <m/>
    <x v="5"/>
  </r>
  <r>
    <x v="1"/>
    <s v="DUMP TRUCK"/>
    <x v="95"/>
    <x v="1"/>
    <x v="44"/>
    <x v="17"/>
    <m/>
    <n v="1"/>
    <x v="2"/>
    <x v="0"/>
    <m/>
    <x v="5"/>
  </r>
  <r>
    <x v="1"/>
    <s v="DUMP TRUCK"/>
    <x v="89"/>
    <x v="11"/>
    <x v="45"/>
    <x v="16"/>
    <m/>
    <n v="1"/>
    <x v="2"/>
    <x v="0"/>
    <m/>
    <x v="5"/>
  </r>
  <r>
    <x v="1"/>
    <s v="DUMP TRUCK"/>
    <x v="89"/>
    <x v="11"/>
    <x v="45"/>
    <x v="16"/>
    <m/>
    <n v="1"/>
    <x v="2"/>
    <x v="0"/>
    <m/>
    <x v="5"/>
  </r>
  <r>
    <x v="4"/>
    <s v="EXCAVATOR"/>
    <x v="96"/>
    <x v="3"/>
    <x v="46"/>
    <x v="164"/>
    <m/>
    <n v="1"/>
    <x v="2"/>
    <x v="0"/>
    <m/>
    <x v="2"/>
  </r>
  <r>
    <x v="4"/>
    <s v="EXCAVATOR"/>
    <x v="96"/>
    <x v="3"/>
    <x v="47"/>
    <x v="165"/>
    <m/>
    <n v="1"/>
    <x v="2"/>
    <x v="0"/>
    <m/>
    <x v="2"/>
  </r>
  <r>
    <x v="4"/>
    <s v="EXCAVATOR"/>
    <x v="96"/>
    <x v="4"/>
    <x v="48"/>
    <x v="166"/>
    <m/>
    <n v="1"/>
    <x v="2"/>
    <x v="0"/>
    <m/>
    <x v="2"/>
  </r>
  <r>
    <x v="4"/>
    <s v="EXCAVATOR"/>
    <x v="38"/>
    <x v="3"/>
    <x v="49"/>
    <x v="167"/>
    <m/>
    <n v="1"/>
    <x v="2"/>
    <x v="0"/>
    <m/>
    <x v="2"/>
  </r>
  <r>
    <x v="1"/>
    <s v="DUMP TRUCK"/>
    <x v="92"/>
    <x v="1"/>
    <x v="38"/>
    <x v="158"/>
    <m/>
    <n v="1"/>
    <x v="2"/>
    <x v="0"/>
    <m/>
    <x v="5"/>
  </r>
  <r>
    <x v="1"/>
    <s v="DUMP TRUCK"/>
    <x v="92"/>
    <x v="1"/>
    <x v="38"/>
    <x v="158"/>
    <m/>
    <n v="1"/>
    <x v="2"/>
    <x v="0"/>
    <m/>
    <x v="5"/>
  </r>
  <r>
    <x v="1"/>
    <s v="DUMP TRUCK"/>
    <x v="92"/>
    <x v="1"/>
    <x v="38"/>
    <x v="158"/>
    <m/>
    <n v="1"/>
    <x v="2"/>
    <x v="0"/>
    <m/>
    <x v="5"/>
  </r>
  <r>
    <x v="1"/>
    <s v="DUMP TRUCK"/>
    <x v="92"/>
    <x v="1"/>
    <x v="38"/>
    <x v="158"/>
    <m/>
    <n v="1"/>
    <x v="2"/>
    <x v="0"/>
    <m/>
    <x v="5"/>
  </r>
  <r>
    <x v="1"/>
    <s v="DUMP TRUCK"/>
    <x v="97"/>
    <x v="13"/>
    <x v="50"/>
    <x v="20"/>
    <m/>
    <n v="1"/>
    <x v="2"/>
    <x v="0"/>
    <m/>
    <x v="5"/>
  </r>
  <r>
    <x v="4"/>
    <s v="EXCAVATOR"/>
    <x v="87"/>
    <x v="3"/>
    <x v="51"/>
    <x v="126"/>
    <m/>
    <n v="1"/>
    <x v="2"/>
    <x v="0"/>
    <m/>
    <x v="2"/>
  </r>
  <r>
    <x v="1"/>
    <s v="DOZER"/>
    <x v="86"/>
    <x v="49"/>
    <x v="52"/>
    <x v="77"/>
    <m/>
    <n v="1"/>
    <x v="2"/>
    <x v="0"/>
    <m/>
    <x v="4"/>
  </r>
  <r>
    <x v="1"/>
    <s v="EXCAVATOR"/>
    <x v="98"/>
    <x v="6"/>
    <x v="53"/>
    <x v="168"/>
    <m/>
    <n v="1"/>
    <x v="2"/>
    <x v="0"/>
    <m/>
    <x v="2"/>
  </r>
  <r>
    <x v="1"/>
    <s v="EXCAVATOR"/>
    <x v="99"/>
    <x v="51"/>
    <x v="54"/>
    <x v="169"/>
    <m/>
    <n v="1"/>
    <x v="2"/>
    <x v="0"/>
    <m/>
    <x v="2"/>
  </r>
  <r>
    <x v="1"/>
    <s v="EXCAVATOR"/>
    <x v="99"/>
    <x v="51"/>
    <x v="54"/>
    <x v="169"/>
    <m/>
    <n v="1"/>
    <x v="2"/>
    <x v="0"/>
    <m/>
    <x v="2"/>
  </r>
  <r>
    <x v="1"/>
    <s v="DUMP TRUCK"/>
    <x v="82"/>
    <x v="1"/>
    <x v="55"/>
    <x v="15"/>
    <m/>
    <n v="1"/>
    <x v="2"/>
    <x v="0"/>
    <m/>
    <x v="5"/>
  </r>
  <r>
    <x v="1"/>
    <s v="DUMP TRUCK"/>
    <x v="89"/>
    <x v="12"/>
    <x v="30"/>
    <x v="150"/>
    <m/>
    <n v="1"/>
    <x v="2"/>
    <x v="0"/>
    <m/>
    <x v="5"/>
  </r>
  <r>
    <x v="1"/>
    <s v="DUMP TRUCK"/>
    <x v="95"/>
    <x v="1"/>
    <x v="44"/>
    <x v="17"/>
    <m/>
    <n v="1"/>
    <x v="2"/>
    <x v="0"/>
    <m/>
    <x v="5"/>
  </r>
  <r>
    <x v="1"/>
    <s v="DUMP TRUCK"/>
    <x v="95"/>
    <x v="1"/>
    <x v="44"/>
    <x v="17"/>
    <m/>
    <n v="1"/>
    <x v="2"/>
    <x v="0"/>
    <m/>
    <x v="5"/>
  </r>
  <r>
    <x v="1"/>
    <s v="DUMP TRUCK"/>
    <x v="95"/>
    <x v="1"/>
    <x v="44"/>
    <x v="17"/>
    <m/>
    <n v="1"/>
    <x v="2"/>
    <x v="0"/>
    <m/>
    <x v="5"/>
  </r>
  <r>
    <x v="2"/>
    <s v="EXCAVATOR"/>
    <x v="24"/>
    <x v="5"/>
    <x v="14"/>
    <x v="142"/>
    <m/>
    <n v="1"/>
    <x v="2"/>
    <x v="0"/>
    <m/>
    <x v="2"/>
  </r>
  <r>
    <x v="1"/>
    <s v="EXCAVATOR"/>
    <x v="40"/>
    <x v="3"/>
    <x v="56"/>
    <x v="3"/>
    <m/>
    <n v="1"/>
    <x v="2"/>
    <x v="0"/>
    <m/>
    <x v="2"/>
  </r>
  <r>
    <x v="1"/>
    <s v="EXCAVATOR"/>
    <x v="40"/>
    <x v="3"/>
    <x v="56"/>
    <x v="3"/>
    <m/>
    <n v="1"/>
    <x v="2"/>
    <x v="0"/>
    <m/>
    <x v="2"/>
  </r>
  <r>
    <x v="2"/>
    <s v="EXCAVATOR"/>
    <x v="24"/>
    <x v="4"/>
    <x v="57"/>
    <x v="170"/>
    <m/>
    <n v="1"/>
    <x v="2"/>
    <x v="0"/>
    <m/>
    <x v="2"/>
  </r>
  <r>
    <x v="1"/>
    <s v="DUMP TRUCK"/>
    <x v="89"/>
    <x v="12"/>
    <x v="30"/>
    <x v="150"/>
    <m/>
    <n v="1"/>
    <x v="2"/>
    <x v="0"/>
    <m/>
    <x v="5"/>
  </r>
  <r>
    <x v="8"/>
    <s v="EXCAVATOR"/>
    <x v="100"/>
    <x v="5"/>
    <x v="15"/>
    <x v="143"/>
    <m/>
    <n v="1"/>
    <x v="2"/>
    <x v="0"/>
    <m/>
    <x v="2"/>
  </r>
  <r>
    <x v="1"/>
    <s v="LOADER"/>
    <x v="49"/>
    <x v="9"/>
    <x v="58"/>
    <x v="85"/>
    <m/>
    <n v="1"/>
    <x v="2"/>
    <x v="0"/>
    <m/>
    <x v="3"/>
  </r>
  <r>
    <x v="1"/>
    <s v="DUMP TRUCK"/>
    <x v="94"/>
    <x v="11"/>
    <x v="41"/>
    <x v="161"/>
    <m/>
    <n v="1"/>
    <x v="2"/>
    <x v="0"/>
    <m/>
    <x v="5"/>
  </r>
  <r>
    <x v="1"/>
    <s v="DUMP TRUCK"/>
    <x v="94"/>
    <x v="11"/>
    <x v="41"/>
    <x v="161"/>
    <m/>
    <n v="1"/>
    <x v="2"/>
    <x v="0"/>
    <m/>
    <x v="5"/>
  </r>
  <r>
    <x v="1"/>
    <s v="DUMP TRUCK"/>
    <x v="97"/>
    <x v="13"/>
    <x v="50"/>
    <x v="20"/>
    <m/>
    <n v="1"/>
    <x v="2"/>
    <x v="0"/>
    <m/>
    <x v="5"/>
  </r>
  <r>
    <x v="1"/>
    <s v="DUMP TRUCK"/>
    <x v="97"/>
    <x v="13"/>
    <x v="50"/>
    <x v="20"/>
    <m/>
    <n v="1"/>
    <x v="2"/>
    <x v="0"/>
    <m/>
    <x v="5"/>
  </r>
  <r>
    <x v="1"/>
    <s v="DUMP TRUCK"/>
    <x v="95"/>
    <x v="1"/>
    <x v="44"/>
    <x v="17"/>
    <m/>
    <n v="1"/>
    <x v="2"/>
    <x v="0"/>
    <m/>
    <x v="5"/>
  </r>
  <r>
    <x v="1"/>
    <s v="DUMP TRUCK"/>
    <x v="95"/>
    <x v="1"/>
    <x v="44"/>
    <x v="17"/>
    <m/>
    <n v="1"/>
    <x v="2"/>
    <x v="0"/>
    <m/>
    <x v="5"/>
  </r>
  <r>
    <x v="2"/>
    <s v="EXCAVATOR"/>
    <x v="24"/>
    <x v="4"/>
    <x v="59"/>
    <x v="171"/>
    <m/>
    <n v="1"/>
    <x v="2"/>
    <x v="0"/>
    <m/>
    <x v="2"/>
  </r>
  <r>
    <x v="1"/>
    <s v="LOADER"/>
    <x v="43"/>
    <x v="4"/>
    <x v="60"/>
    <x v="12"/>
    <m/>
    <n v="1"/>
    <x v="2"/>
    <x v="0"/>
    <m/>
    <x v="3"/>
  </r>
  <r>
    <x v="3"/>
    <s v="EXCAVATOR"/>
    <x v="77"/>
    <x v="3"/>
    <x v="61"/>
    <x v="107"/>
    <m/>
    <n v="1"/>
    <x v="2"/>
    <x v="0"/>
    <m/>
    <x v="2"/>
  </r>
  <r>
    <x v="1"/>
    <s v="LOADER"/>
    <x v="43"/>
    <x v="4"/>
    <x v="60"/>
    <x v="12"/>
    <m/>
    <n v="1"/>
    <x v="2"/>
    <x v="0"/>
    <m/>
    <x v="3"/>
  </r>
  <r>
    <x v="9"/>
    <s v="EXCAVATOR"/>
    <x v="101"/>
    <x v="3"/>
    <x v="62"/>
    <x v="172"/>
    <m/>
    <n v="1"/>
    <x v="2"/>
    <x v="0"/>
    <m/>
    <x v="2"/>
  </r>
  <r>
    <x v="1"/>
    <s v="GRADER"/>
    <x v="48"/>
    <x v="1"/>
    <x v="63"/>
    <x v="1"/>
    <m/>
    <n v="1"/>
    <x v="2"/>
    <x v="0"/>
    <m/>
    <x v="1"/>
  </r>
  <r>
    <x v="1"/>
    <s v="GRADER"/>
    <x v="48"/>
    <x v="2"/>
    <x v="20"/>
    <x v="2"/>
    <m/>
    <n v="1"/>
    <x v="2"/>
    <x v="0"/>
    <m/>
    <x v="1"/>
  </r>
  <r>
    <x v="1"/>
    <s v="GRADER"/>
    <x v="48"/>
    <x v="1"/>
    <x v="63"/>
    <x v="1"/>
    <m/>
    <n v="1"/>
    <x v="2"/>
    <x v="0"/>
    <m/>
    <x v="1"/>
  </r>
  <r>
    <x v="1"/>
    <s v="GRADER"/>
    <x v="48"/>
    <x v="1"/>
    <x v="63"/>
    <x v="1"/>
    <m/>
    <n v="1"/>
    <x v="2"/>
    <x v="0"/>
    <m/>
    <x v="1"/>
  </r>
  <r>
    <x v="1"/>
    <s v="EXCAVATOR"/>
    <x v="40"/>
    <x v="4"/>
    <x v="5"/>
    <x v="63"/>
    <m/>
    <n v="1"/>
    <x v="2"/>
    <x v="0"/>
    <m/>
    <x v="2"/>
  </r>
  <r>
    <x v="1"/>
    <s v="EXCAVATOR"/>
    <x v="40"/>
    <x v="5"/>
    <x v="64"/>
    <x v="64"/>
    <m/>
    <n v="1"/>
    <x v="2"/>
    <x v="0"/>
    <m/>
    <x v="2"/>
  </r>
  <r>
    <x v="1"/>
    <s v="EXCAVATOR"/>
    <x v="40"/>
    <x v="5"/>
    <x v="64"/>
    <x v="64"/>
    <m/>
    <n v="1"/>
    <x v="2"/>
    <x v="0"/>
    <m/>
    <x v="2"/>
  </r>
  <r>
    <x v="1"/>
    <s v="EXCAVATOR"/>
    <x v="102"/>
    <x v="3"/>
    <x v="65"/>
    <x v="173"/>
    <m/>
    <n v="1"/>
    <x v="2"/>
    <x v="0"/>
    <m/>
    <x v="2"/>
  </r>
  <r>
    <x v="1"/>
    <s v="EXCAVATOR"/>
    <x v="103"/>
    <x v="4"/>
    <x v="66"/>
    <x v="4"/>
    <m/>
    <n v="1"/>
    <x v="2"/>
    <x v="0"/>
    <m/>
    <x v="2"/>
  </r>
  <r>
    <x v="1"/>
    <s v="EXCAVATOR"/>
    <x v="103"/>
    <x v="4"/>
    <x v="66"/>
    <x v="4"/>
    <m/>
    <n v="1"/>
    <x v="2"/>
    <x v="0"/>
    <m/>
    <x v="2"/>
  </r>
  <r>
    <x v="1"/>
    <s v="LOADER"/>
    <x v="83"/>
    <x v="1"/>
    <x v="17"/>
    <x v="11"/>
    <m/>
    <n v="1"/>
    <x v="2"/>
    <x v="0"/>
    <m/>
    <x v="3"/>
  </r>
  <r>
    <x v="1"/>
    <s v="LOADER"/>
    <x v="83"/>
    <x v="50"/>
    <x v="26"/>
    <x v="9"/>
    <m/>
    <n v="1"/>
    <x v="2"/>
    <x v="0"/>
    <m/>
    <x v="3"/>
  </r>
  <r>
    <x v="10"/>
    <s v="DRILL"/>
    <x v="104"/>
    <x v="3"/>
    <x v="67"/>
    <x v="174"/>
    <m/>
    <n v="1"/>
    <x v="2"/>
    <x v="0"/>
    <m/>
    <x v="0"/>
  </r>
  <r>
    <x v="10"/>
    <s v="DRILL"/>
    <x v="104"/>
    <x v="3"/>
    <x v="67"/>
    <x v="174"/>
    <m/>
    <n v="1"/>
    <x v="2"/>
    <x v="0"/>
    <m/>
    <x v="0"/>
  </r>
  <r>
    <x v="10"/>
    <s v="DRILL"/>
    <x v="104"/>
    <x v="3"/>
    <x v="67"/>
    <x v="174"/>
    <m/>
    <n v="1"/>
    <x v="2"/>
    <x v="0"/>
    <m/>
    <x v="0"/>
  </r>
  <r>
    <x v="10"/>
    <s v="DRILL"/>
    <x v="104"/>
    <x v="3"/>
    <x v="67"/>
    <x v="174"/>
    <m/>
    <n v="1"/>
    <x v="2"/>
    <x v="0"/>
    <m/>
    <x v="0"/>
  </r>
  <r>
    <x v="10"/>
    <s v="DRILL"/>
    <x v="104"/>
    <x v="3"/>
    <x v="67"/>
    <x v="174"/>
    <m/>
    <n v="1"/>
    <x v="2"/>
    <x v="0"/>
    <m/>
    <x v="0"/>
  </r>
  <r>
    <x v="10"/>
    <s v="DRILL"/>
    <x v="104"/>
    <x v="3"/>
    <x v="67"/>
    <x v="174"/>
    <m/>
    <n v="1"/>
    <x v="2"/>
    <x v="0"/>
    <m/>
    <x v="0"/>
  </r>
  <r>
    <x v="10"/>
    <s v="DRILL"/>
    <x v="104"/>
    <x v="3"/>
    <x v="67"/>
    <x v="174"/>
    <m/>
    <n v="1"/>
    <x v="2"/>
    <x v="0"/>
    <m/>
    <x v="0"/>
  </r>
  <r>
    <x v="10"/>
    <s v="DRILL"/>
    <x v="104"/>
    <x v="3"/>
    <x v="67"/>
    <x v="174"/>
    <m/>
    <n v="1"/>
    <x v="2"/>
    <x v="0"/>
    <m/>
    <x v="0"/>
  </r>
  <r>
    <x v="10"/>
    <s v="DRILL"/>
    <x v="104"/>
    <x v="3"/>
    <x v="67"/>
    <x v="174"/>
    <m/>
    <n v="1"/>
    <x v="2"/>
    <x v="0"/>
    <m/>
    <x v="0"/>
  </r>
  <r>
    <x v="1"/>
    <s v="DUMP TRUCK"/>
    <x v="82"/>
    <x v="13"/>
    <x v="68"/>
    <x v="19"/>
    <m/>
    <n v="1"/>
    <x v="2"/>
    <x v="0"/>
    <m/>
    <x v="5"/>
  </r>
  <r>
    <x v="3"/>
    <s v="DUMP TRUCK"/>
    <x v="105"/>
    <x v="52"/>
    <x v="69"/>
    <x v="175"/>
    <m/>
    <n v="1"/>
    <x v="2"/>
    <x v="0"/>
    <m/>
    <x v="5"/>
  </r>
  <r>
    <x v="3"/>
    <s v="DUMP TRUCK"/>
    <x v="105"/>
    <x v="52"/>
    <x v="69"/>
    <x v="175"/>
    <m/>
    <n v="1"/>
    <x v="2"/>
    <x v="0"/>
    <m/>
    <x v="5"/>
  </r>
  <r>
    <x v="1"/>
    <s v="DUMP TRUCK"/>
    <x v="106"/>
    <x v="53"/>
    <x v="70"/>
    <x v="176"/>
    <m/>
    <n v="1"/>
    <x v="2"/>
    <x v="0"/>
    <m/>
    <x v="5"/>
  </r>
  <r>
    <x v="1"/>
    <s v="DUMP TRUCK"/>
    <x v="106"/>
    <x v="53"/>
    <x v="70"/>
    <x v="176"/>
    <m/>
    <n v="1"/>
    <x v="2"/>
    <x v="0"/>
    <m/>
    <x v="5"/>
  </r>
  <r>
    <x v="3"/>
    <s v="DUMP TRUCK"/>
    <x v="107"/>
    <x v="53"/>
    <x v="71"/>
    <x v="177"/>
    <m/>
    <n v="1"/>
    <x v="2"/>
    <x v="0"/>
    <m/>
    <x v="5"/>
  </r>
  <r>
    <x v="3"/>
    <s v="DUMP TRUCK"/>
    <x v="107"/>
    <x v="13"/>
    <x v="72"/>
    <x v="49"/>
    <m/>
    <n v="1"/>
    <x v="2"/>
    <x v="0"/>
    <m/>
    <x v="5"/>
  </r>
  <r>
    <x v="3"/>
    <s v="DUMP TRUCK"/>
    <x v="107"/>
    <x v="13"/>
    <x v="72"/>
    <x v="49"/>
    <m/>
    <n v="1"/>
    <x v="2"/>
    <x v="0"/>
    <m/>
    <x v="5"/>
  </r>
  <r>
    <x v="1"/>
    <s v="DUMP TRUCK"/>
    <x v="89"/>
    <x v="1"/>
    <x v="73"/>
    <x v="178"/>
    <m/>
    <n v="1"/>
    <x v="2"/>
    <x v="0"/>
    <m/>
    <x v="5"/>
  </r>
  <r>
    <x v="1"/>
    <s v="DUMP TRUCK"/>
    <x v="95"/>
    <x v="1"/>
    <x v="44"/>
    <x v="17"/>
    <m/>
    <n v="1"/>
    <x v="2"/>
    <x v="0"/>
    <m/>
    <x v="5"/>
  </r>
  <r>
    <x v="1"/>
    <s v="LOADER"/>
    <x v="43"/>
    <x v="9"/>
    <x v="74"/>
    <x v="75"/>
    <m/>
    <n v="1"/>
    <x v="2"/>
    <x v="0"/>
    <m/>
    <x v="3"/>
  </r>
  <r>
    <x v="1"/>
    <s v="GRADER"/>
    <x v="48"/>
    <x v="47"/>
    <x v="75"/>
    <x v="179"/>
    <m/>
    <n v="1"/>
    <x v="2"/>
    <x v="0"/>
    <m/>
    <x v="1"/>
  </r>
  <r>
    <x v="1"/>
    <s v="GRADER"/>
    <x v="48"/>
    <x v="54"/>
    <x v="76"/>
    <x v="180"/>
    <m/>
    <n v="1"/>
    <x v="2"/>
    <x v="0"/>
    <m/>
    <x v="1"/>
  </r>
  <r>
    <x v="1"/>
    <s v="GRADER"/>
    <x v="48"/>
    <x v="54"/>
    <x v="76"/>
    <x v="180"/>
    <m/>
    <n v="1"/>
    <x v="2"/>
    <x v="0"/>
    <m/>
    <x v="1"/>
  </r>
  <r>
    <x v="1"/>
    <s v="LOADER"/>
    <x v="43"/>
    <x v="4"/>
    <x v="60"/>
    <x v="12"/>
    <m/>
    <n v="1"/>
    <x v="2"/>
    <x v="0"/>
    <m/>
    <x v="3"/>
  </r>
  <r>
    <x v="1"/>
    <s v="GRADER"/>
    <x v="48"/>
    <x v="55"/>
    <x v="77"/>
    <x v="181"/>
    <m/>
    <n v="1"/>
    <x v="2"/>
    <x v="0"/>
    <m/>
    <x v="1"/>
  </r>
  <r>
    <x v="1"/>
    <s v="GRADER"/>
    <x v="108"/>
    <x v="56"/>
    <x v="78"/>
    <x v="182"/>
    <m/>
    <n v="1"/>
    <x v="2"/>
    <x v="0"/>
    <m/>
    <x v="1"/>
  </r>
  <r>
    <x v="1"/>
    <s v="DUMP TRUCK"/>
    <x v="94"/>
    <x v="57"/>
    <x v="79"/>
    <x v="27"/>
    <m/>
    <n v="1"/>
    <x v="2"/>
    <x v="0"/>
    <m/>
    <x v="5"/>
  </r>
  <r>
    <x v="1"/>
    <s v="DUMP TRUCK"/>
    <x v="94"/>
    <x v="57"/>
    <x v="79"/>
    <x v="27"/>
    <m/>
    <n v="1"/>
    <x v="2"/>
    <x v="0"/>
    <m/>
    <x v="5"/>
  </r>
  <r>
    <x v="1"/>
    <s v="DUMP TRUCK"/>
    <x v="94"/>
    <x v="57"/>
    <x v="79"/>
    <x v="27"/>
    <m/>
    <n v="1"/>
    <x v="2"/>
    <x v="0"/>
    <m/>
    <x v="5"/>
  </r>
  <r>
    <x v="2"/>
    <s v="EXCAVATOR"/>
    <x v="109"/>
    <x v="58"/>
    <x v="80"/>
    <x v="183"/>
    <m/>
    <n v="1"/>
    <x v="2"/>
    <x v="0"/>
    <m/>
    <x v="2"/>
  </r>
  <r>
    <x v="2"/>
    <s v="EXCAVATOR"/>
    <x v="109"/>
    <x v="58"/>
    <x v="80"/>
    <x v="183"/>
    <m/>
    <n v="1"/>
    <x v="2"/>
    <x v="0"/>
    <m/>
    <x v="2"/>
  </r>
  <r>
    <x v="2"/>
    <s v="EXCAVATOR"/>
    <x v="110"/>
    <x v="59"/>
    <x v="81"/>
    <x v="184"/>
    <m/>
    <n v="1"/>
    <x v="2"/>
    <x v="0"/>
    <m/>
    <x v="2"/>
  </r>
  <r>
    <x v="2"/>
    <s v="EXCAVATOR"/>
    <x v="110"/>
    <x v="60"/>
    <x v="82"/>
    <x v="185"/>
    <m/>
    <n v="1"/>
    <x v="2"/>
    <x v="0"/>
    <m/>
    <x v="2"/>
  </r>
  <r>
    <x v="2"/>
    <s v="EXCAVATOR"/>
    <x v="110"/>
    <x v="60"/>
    <x v="82"/>
    <x v="185"/>
    <m/>
    <n v="1"/>
    <x v="2"/>
    <x v="0"/>
    <m/>
    <x v="2"/>
  </r>
  <r>
    <x v="2"/>
    <s v="EXCAVATOR"/>
    <x v="111"/>
    <x v="4"/>
    <x v="83"/>
    <x v="186"/>
    <n v="107200"/>
    <n v="4"/>
    <x v="4"/>
    <x v="0"/>
    <m/>
    <x v="2"/>
  </r>
  <r>
    <x v="2"/>
    <s v="EXCAVATOR"/>
    <x v="111"/>
    <x v="3"/>
    <x v="83"/>
    <x v="40"/>
    <n v="163641"/>
    <n v="2"/>
    <x v="4"/>
    <x v="0"/>
    <m/>
    <x v="2"/>
  </r>
  <r>
    <x v="2"/>
    <s v="EXCAVATOR"/>
    <x v="111"/>
    <x v="5"/>
    <x v="83"/>
    <x v="41"/>
    <n v="111034"/>
    <n v="2"/>
    <x v="4"/>
    <x v="0"/>
    <m/>
    <x v="2"/>
  </r>
  <r>
    <x v="7"/>
    <s v="DRILLING"/>
    <x v="112"/>
    <x v="61"/>
    <x v="83"/>
    <x v="187"/>
    <n v="3800"/>
    <n v="1"/>
    <x v="4"/>
    <x v="0"/>
    <m/>
    <x v="0"/>
  </r>
  <r>
    <x v="1"/>
    <s v="WHEEL DOZER"/>
    <x v="113"/>
    <x v="62"/>
    <x v="83"/>
    <x v="188"/>
    <n v="53134"/>
    <n v="3"/>
    <x v="4"/>
    <x v="0"/>
    <m/>
    <x v="4"/>
  </r>
  <r>
    <x v="1"/>
    <s v="TRACK LOADER"/>
    <x v="114"/>
    <x v="63"/>
    <x v="83"/>
    <x v="189"/>
    <n v="32600"/>
    <n v="3"/>
    <x v="4"/>
    <x v="0"/>
    <m/>
    <x v="3"/>
  </r>
  <r>
    <x v="1"/>
    <s v="TRACK LOADER"/>
    <x v="114"/>
    <x v="64"/>
    <x v="83"/>
    <x v="190"/>
    <n v="32600"/>
    <n v="1"/>
    <x v="4"/>
    <x v="0"/>
    <m/>
    <x v="3"/>
  </r>
  <r>
    <x v="1"/>
    <s v="TRACK"/>
    <x v="115"/>
    <x v="65"/>
    <x v="83"/>
    <x v="191"/>
    <n v="31905"/>
    <n v="2"/>
    <x v="4"/>
    <x v="0"/>
    <m/>
    <x v="6"/>
  </r>
  <r>
    <x v="1"/>
    <s v="WHEEL DOZER"/>
    <x v="116"/>
    <x v="66"/>
    <x v="83"/>
    <x v="192"/>
    <n v="53134"/>
    <n v="1"/>
    <x v="4"/>
    <x v="0"/>
    <m/>
    <x v="4"/>
  </r>
  <r>
    <x v="1"/>
    <s v="EXCAVATOR"/>
    <x v="103"/>
    <x v="5"/>
    <x v="83"/>
    <x v="89"/>
    <n v="89256"/>
    <n v="1"/>
    <x v="4"/>
    <x v="0"/>
    <m/>
    <x v="2"/>
  </r>
  <r>
    <x v="1"/>
    <s v="EXCAVATOR"/>
    <x v="103"/>
    <x v="4"/>
    <x v="83"/>
    <x v="4"/>
    <n v="88497"/>
    <n v="2"/>
    <x v="4"/>
    <x v="0"/>
    <m/>
    <x v="2"/>
  </r>
  <r>
    <x v="1"/>
    <s v="EXCAVATOR"/>
    <x v="103"/>
    <x v="3"/>
    <x v="83"/>
    <x v="88"/>
    <n v="118579"/>
    <n v="1"/>
    <x v="4"/>
    <x v="0"/>
    <m/>
    <x v="2"/>
  </r>
  <r>
    <x v="1"/>
    <s v="TRUCK"/>
    <x v="117"/>
    <x v="11"/>
    <x v="83"/>
    <x v="193"/>
    <n v="28434"/>
    <n v="2"/>
    <x v="4"/>
    <x v="0"/>
    <m/>
    <x v="7"/>
  </r>
  <r>
    <x v="1"/>
    <s v="TRUCK"/>
    <x v="89"/>
    <x v="67"/>
    <x v="83"/>
    <x v="194"/>
    <n v="28522"/>
    <n v="10"/>
    <x v="4"/>
    <x v="0"/>
    <m/>
    <x v="7"/>
  </r>
  <r>
    <x v="1"/>
    <s v="DUMP TRUCK"/>
    <x v="89"/>
    <x v="68"/>
    <x v="83"/>
    <x v="195"/>
    <n v="4866"/>
    <n v="2"/>
    <x v="4"/>
    <x v="0"/>
    <m/>
    <x v="5"/>
  </r>
  <r>
    <x v="1"/>
    <s v="EXCAVATOR"/>
    <x v="118"/>
    <x v="3"/>
    <x v="83"/>
    <x v="66"/>
    <n v="159914"/>
    <n v="2"/>
    <x v="4"/>
    <x v="0"/>
    <m/>
    <x v="2"/>
  </r>
  <r>
    <x v="1"/>
    <s v="EXCAVATOR"/>
    <x v="118"/>
    <x v="5"/>
    <x v="83"/>
    <x v="67"/>
    <n v="136725"/>
    <n v="1"/>
    <x v="4"/>
    <x v="0"/>
    <m/>
    <x v="2"/>
  </r>
  <r>
    <x v="1"/>
    <s v="EXCAVATOR"/>
    <x v="118"/>
    <x v="69"/>
    <x v="83"/>
    <x v="196"/>
    <n v="14250"/>
    <n v="5"/>
    <x v="4"/>
    <x v="0"/>
    <m/>
    <x v="2"/>
  </r>
  <r>
    <x v="3"/>
    <s v="EXCAVATOR"/>
    <x v="119"/>
    <x v="3"/>
    <x v="83"/>
    <x v="197"/>
    <n v="150188"/>
    <n v="1"/>
    <x v="4"/>
    <x v="0"/>
    <m/>
    <x v="2"/>
  </r>
  <r>
    <x v="3"/>
    <s v="EXCAVATOR"/>
    <x v="120"/>
    <x v="20"/>
    <x v="83"/>
    <x v="198"/>
    <n v="121638"/>
    <n v="2"/>
    <x v="4"/>
    <x v="0"/>
    <m/>
    <x v="2"/>
  </r>
  <r>
    <x v="3"/>
    <s v="EXCAVATOR"/>
    <x v="121"/>
    <x v="5"/>
    <x v="83"/>
    <x v="199"/>
    <n v="81023"/>
    <n v="2"/>
    <x v="4"/>
    <x v="0"/>
    <m/>
    <x v="2"/>
  </r>
  <r>
    <x v="1"/>
    <s v="TRUCK"/>
    <x v="89"/>
    <x v="57"/>
    <x v="0"/>
    <x v="150"/>
    <n v="695.53"/>
    <n v="9"/>
    <x v="5"/>
    <x v="0"/>
    <s v="New"/>
    <x v="7"/>
  </r>
  <r>
    <x v="1"/>
    <s v="TRUCK"/>
    <x v="89"/>
    <x v="67"/>
    <x v="0"/>
    <x v="194"/>
    <n v="285.2"/>
    <n v="10"/>
    <x v="5"/>
    <x v="0"/>
    <s v="New"/>
    <x v="7"/>
  </r>
  <r>
    <x v="1"/>
    <s v="EXCAVATOR"/>
    <x v="88"/>
    <x v="70"/>
    <x v="0"/>
    <x v="200"/>
    <n v="1635"/>
    <n v="1"/>
    <x v="5"/>
    <x v="0"/>
    <s v="New"/>
    <x v="2"/>
  </r>
  <r>
    <x v="1"/>
    <s v="EXCAVATOR"/>
    <x v="122"/>
    <x v="58"/>
    <x v="0"/>
    <x v="201"/>
    <m/>
    <n v="1"/>
    <x v="5"/>
    <x v="0"/>
    <s v="New"/>
    <x v="2"/>
  </r>
  <r>
    <x v="3"/>
    <s v="TRUCK"/>
    <x v="107"/>
    <x v="67"/>
    <x v="0"/>
    <x v="202"/>
    <m/>
    <n v="2"/>
    <x v="5"/>
    <x v="0"/>
    <s v="New"/>
    <x v="7"/>
  </r>
  <r>
    <x v="3"/>
    <s v="TRUCK"/>
    <x v="107"/>
    <x v="71"/>
    <x v="0"/>
    <x v="203"/>
    <m/>
    <n v="2"/>
    <x v="5"/>
    <x v="0"/>
    <s v="New"/>
    <x v="7"/>
  </r>
  <r>
    <x v="3"/>
    <s v="EXCAVATOR"/>
    <x v="77"/>
    <x v="60"/>
    <x v="0"/>
    <x v="204"/>
    <m/>
    <n v="2"/>
    <x v="5"/>
    <x v="0"/>
    <s v="New"/>
    <x v="2"/>
  </r>
  <r>
    <x v="3"/>
    <s v="EXCAVATOR"/>
    <x v="77"/>
    <x v="72"/>
    <x v="0"/>
    <x v="205"/>
    <m/>
    <n v="1"/>
    <x v="5"/>
    <x v="0"/>
    <s v="New"/>
    <x v="2"/>
  </r>
  <r>
    <x v="3"/>
    <s v="TRUCK"/>
    <x v="107"/>
    <x v="73"/>
    <x v="0"/>
    <x v="206"/>
    <m/>
    <n v="2"/>
    <x v="5"/>
    <x v="0"/>
    <s v="New"/>
    <x v="7"/>
  </r>
  <r>
    <x v="1"/>
    <s v="TRUCK"/>
    <x v="89"/>
    <x v="73"/>
    <x v="0"/>
    <x v="207"/>
    <m/>
    <n v="8"/>
    <x v="5"/>
    <x v="0"/>
    <s v="New"/>
    <x v="7"/>
  </r>
  <r>
    <x v="1"/>
    <s v="TRUCK"/>
    <x v="89"/>
    <x v="71"/>
    <x v="0"/>
    <x v="208"/>
    <m/>
    <n v="2"/>
    <x v="5"/>
    <x v="0"/>
    <s v="New"/>
    <x v="7"/>
  </r>
  <r>
    <x v="1"/>
    <s v="TRUCK"/>
    <x v="95"/>
    <x v="57"/>
    <x v="0"/>
    <x v="23"/>
    <m/>
    <n v="4"/>
    <x v="5"/>
    <x v="0"/>
    <s v="New"/>
    <x v="7"/>
  </r>
  <r>
    <x v="1"/>
    <s v="TRUCK"/>
    <x v="95"/>
    <x v="67"/>
    <x v="0"/>
    <x v="209"/>
    <m/>
    <n v="4"/>
    <x v="5"/>
    <x v="0"/>
    <s v="New"/>
    <x v="7"/>
  </r>
  <r>
    <x v="1"/>
    <s v="TRUCK"/>
    <x v="123"/>
    <x v="73"/>
    <x v="0"/>
    <x v="210"/>
    <m/>
    <n v="4"/>
    <x v="5"/>
    <x v="0"/>
    <s v="New"/>
    <x v="7"/>
  </r>
  <r>
    <x v="1"/>
    <s v="EXCAVATOR"/>
    <x v="124"/>
    <x v="58"/>
    <x v="0"/>
    <x v="68"/>
    <m/>
    <n v="1"/>
    <x v="5"/>
    <x v="0"/>
    <s v="New"/>
    <x v="2"/>
  </r>
  <r>
    <x v="1"/>
    <s v="EXCAVATOR"/>
    <x v="124"/>
    <x v="60"/>
    <x v="0"/>
    <x v="211"/>
    <m/>
    <n v="1"/>
    <x v="5"/>
    <x v="0"/>
    <s v="New"/>
    <x v="2"/>
  </r>
  <r>
    <x v="1"/>
    <s v="EXCAVATOR"/>
    <x v="88"/>
    <x v="58"/>
    <x v="0"/>
    <x v="67"/>
    <m/>
    <n v="1"/>
    <x v="5"/>
    <x v="0"/>
    <s v="New"/>
    <x v="2"/>
  </r>
  <r>
    <x v="3"/>
    <s v="EXCAVATOR"/>
    <x v="120"/>
    <x v="58"/>
    <x v="0"/>
    <x v="58"/>
    <m/>
    <n v="1"/>
    <x v="5"/>
    <x v="0"/>
    <s v="New"/>
    <x v="2"/>
  </r>
  <r>
    <x v="2"/>
    <s v="EXCAVATOR"/>
    <x v="53"/>
    <x v="58"/>
    <x v="0"/>
    <x v="41"/>
    <m/>
    <n v="2"/>
    <x v="5"/>
    <x v="0"/>
    <s v="New"/>
    <x v="2"/>
  </r>
  <r>
    <x v="3"/>
    <s v="TRUCK"/>
    <x v="125"/>
    <x v="43"/>
    <x v="84"/>
    <x v="212"/>
    <m/>
    <n v="1"/>
    <x v="6"/>
    <x v="0"/>
    <m/>
    <x v="7"/>
  </r>
  <r>
    <x v="3"/>
    <s v="TRUCK"/>
    <x v="125"/>
    <x v="43"/>
    <x v="84"/>
    <x v="212"/>
    <m/>
    <n v="1"/>
    <x v="6"/>
    <x v="0"/>
    <m/>
    <x v="7"/>
  </r>
  <r>
    <x v="3"/>
    <s v="TRUCK"/>
    <x v="125"/>
    <x v="43"/>
    <x v="84"/>
    <x v="212"/>
    <m/>
    <n v="1"/>
    <x v="6"/>
    <x v="0"/>
    <m/>
    <x v="7"/>
  </r>
  <r>
    <x v="3"/>
    <s v="TRUCK"/>
    <x v="125"/>
    <x v="43"/>
    <x v="84"/>
    <x v="212"/>
    <m/>
    <n v="1"/>
    <x v="6"/>
    <x v="0"/>
    <m/>
    <x v="7"/>
  </r>
  <r>
    <x v="1"/>
    <s v="DOZER"/>
    <x v="126"/>
    <x v="74"/>
    <x v="84"/>
    <x v="213"/>
    <m/>
    <n v="1"/>
    <x v="6"/>
    <x v="0"/>
    <m/>
    <x v="4"/>
  </r>
  <r>
    <x v="1"/>
    <s v="DOZER"/>
    <x v="126"/>
    <x v="74"/>
    <x v="84"/>
    <x v="213"/>
    <m/>
    <n v="1"/>
    <x v="6"/>
    <x v="0"/>
    <m/>
    <x v="4"/>
  </r>
  <r>
    <x v="1"/>
    <s v="DOZER"/>
    <x v="126"/>
    <x v="75"/>
    <x v="84"/>
    <x v="214"/>
    <m/>
    <n v="1"/>
    <x v="6"/>
    <x v="0"/>
    <m/>
    <x v="4"/>
  </r>
  <r>
    <x v="1"/>
    <s v="DOZER"/>
    <x v="126"/>
    <x v="75"/>
    <x v="84"/>
    <x v="214"/>
    <m/>
    <n v="1"/>
    <x v="6"/>
    <x v="0"/>
    <m/>
    <x v="4"/>
  </r>
  <r>
    <x v="1"/>
    <s v="DOZER"/>
    <x v="126"/>
    <x v="76"/>
    <x v="84"/>
    <x v="215"/>
    <m/>
    <n v="1"/>
    <x v="6"/>
    <x v="0"/>
    <m/>
    <x v="4"/>
  </r>
  <r>
    <x v="1"/>
    <s v="DOZER"/>
    <x v="126"/>
    <x v="76"/>
    <x v="84"/>
    <x v="215"/>
    <m/>
    <n v="1"/>
    <x v="6"/>
    <x v="0"/>
    <m/>
    <x v="4"/>
  </r>
  <r>
    <x v="1"/>
    <s v="DOZER"/>
    <x v="126"/>
    <x v="77"/>
    <x v="84"/>
    <x v="216"/>
    <m/>
    <n v="1"/>
    <x v="6"/>
    <x v="0"/>
    <m/>
    <x v="4"/>
  </r>
  <r>
    <x v="1"/>
    <s v="DOZER"/>
    <x v="126"/>
    <x v="77"/>
    <x v="84"/>
    <x v="216"/>
    <m/>
    <n v="1"/>
    <x v="6"/>
    <x v="0"/>
    <m/>
    <x v="4"/>
  </r>
  <r>
    <x v="1"/>
    <s v="DOZER"/>
    <x v="126"/>
    <x v="77"/>
    <x v="84"/>
    <x v="216"/>
    <m/>
    <n v="1"/>
    <x v="6"/>
    <x v="0"/>
    <m/>
    <x v="4"/>
  </r>
  <r>
    <x v="1"/>
    <s v="DOZER"/>
    <x v="126"/>
    <x v="77"/>
    <x v="84"/>
    <x v="216"/>
    <m/>
    <n v="1"/>
    <x v="6"/>
    <x v="0"/>
    <m/>
    <x v="4"/>
  </r>
  <r>
    <x v="1"/>
    <s v="DOZER"/>
    <x v="126"/>
    <x v="78"/>
    <x v="84"/>
    <x v="217"/>
    <m/>
    <n v="1"/>
    <x v="6"/>
    <x v="0"/>
    <m/>
    <x v="4"/>
  </r>
  <r>
    <x v="1"/>
    <s v="DOZER"/>
    <x v="126"/>
    <x v="78"/>
    <x v="84"/>
    <x v="217"/>
    <m/>
    <n v="1"/>
    <x v="6"/>
    <x v="0"/>
    <m/>
    <x v="4"/>
  </r>
  <r>
    <x v="1"/>
    <s v="DOZER"/>
    <x v="126"/>
    <x v="78"/>
    <x v="84"/>
    <x v="217"/>
    <m/>
    <n v="1"/>
    <x v="6"/>
    <x v="0"/>
    <m/>
    <x v="4"/>
  </r>
  <r>
    <x v="1"/>
    <s v="DOZER"/>
    <x v="126"/>
    <x v="78"/>
    <x v="84"/>
    <x v="217"/>
    <m/>
    <n v="1"/>
    <x v="6"/>
    <x v="0"/>
    <m/>
    <x v="4"/>
  </r>
  <r>
    <x v="1"/>
    <s v="DOZER"/>
    <x v="126"/>
    <x v="78"/>
    <x v="84"/>
    <x v="217"/>
    <m/>
    <n v="1"/>
    <x v="6"/>
    <x v="0"/>
    <m/>
    <x v="4"/>
  </r>
  <r>
    <x v="1"/>
    <s v="DOZER"/>
    <x v="126"/>
    <x v="74"/>
    <x v="84"/>
    <x v="218"/>
    <m/>
    <n v="1"/>
    <x v="6"/>
    <x v="0"/>
    <m/>
    <x v="4"/>
  </r>
  <r>
    <x v="1"/>
    <s v="DOZER"/>
    <x v="126"/>
    <x v="74"/>
    <x v="84"/>
    <x v="218"/>
    <m/>
    <n v="1"/>
    <x v="6"/>
    <x v="0"/>
    <m/>
    <x v="4"/>
  </r>
  <r>
    <x v="1"/>
    <s v="DOZER"/>
    <x v="126"/>
    <x v="74"/>
    <x v="84"/>
    <x v="213"/>
    <m/>
    <n v="1"/>
    <x v="6"/>
    <x v="0"/>
    <m/>
    <x v="4"/>
  </r>
  <r>
    <x v="1"/>
    <s v="DOZER"/>
    <x v="126"/>
    <x v="74"/>
    <x v="84"/>
    <x v="213"/>
    <m/>
    <n v="1"/>
    <x v="6"/>
    <x v="0"/>
    <m/>
    <x v="4"/>
  </r>
  <r>
    <x v="1"/>
    <s v="TRUCK"/>
    <x v="127"/>
    <x v="79"/>
    <x v="84"/>
    <x v="26"/>
    <m/>
    <n v="1"/>
    <x v="6"/>
    <x v="0"/>
    <m/>
    <x v="7"/>
  </r>
  <r>
    <x v="1"/>
    <s v="TRUCK"/>
    <x v="128"/>
    <x v="11"/>
    <x v="84"/>
    <x v="219"/>
    <m/>
    <n v="1"/>
    <x v="6"/>
    <x v="0"/>
    <m/>
    <x v="7"/>
  </r>
  <r>
    <x v="1"/>
    <s v="TRUCK"/>
    <x v="128"/>
    <x v="11"/>
    <x v="84"/>
    <x v="219"/>
    <m/>
    <n v="1"/>
    <x v="6"/>
    <x v="0"/>
    <m/>
    <x v="7"/>
  </r>
  <r>
    <x v="1"/>
    <s v="DOZER"/>
    <x v="115"/>
    <x v="47"/>
    <x v="84"/>
    <x v="220"/>
    <m/>
    <n v="1"/>
    <x v="6"/>
    <x v="0"/>
    <m/>
    <x v="4"/>
  </r>
  <r>
    <x v="1"/>
    <s v="DOZER"/>
    <x v="115"/>
    <x v="47"/>
    <x v="84"/>
    <x v="220"/>
    <m/>
    <n v="1"/>
    <x v="6"/>
    <x v="0"/>
    <m/>
    <x v="4"/>
  </r>
  <r>
    <x v="1"/>
    <s v="DOZER"/>
    <x v="115"/>
    <x v="47"/>
    <x v="84"/>
    <x v="220"/>
    <m/>
    <n v="1"/>
    <x v="6"/>
    <x v="0"/>
    <m/>
    <x v="4"/>
  </r>
  <r>
    <x v="1"/>
    <s v="DOZER"/>
    <x v="115"/>
    <x v="47"/>
    <x v="84"/>
    <x v="220"/>
    <m/>
    <n v="1"/>
    <x v="6"/>
    <x v="0"/>
    <m/>
    <x v="4"/>
  </r>
  <r>
    <x v="1"/>
    <s v="DOZER"/>
    <x v="115"/>
    <x v="80"/>
    <x v="84"/>
    <x v="192"/>
    <m/>
    <n v="1"/>
    <x v="6"/>
    <x v="0"/>
    <m/>
    <x v="4"/>
  </r>
  <r>
    <x v="1"/>
    <s v="DOZER"/>
    <x v="115"/>
    <x v="80"/>
    <x v="84"/>
    <x v="192"/>
    <m/>
    <n v="1"/>
    <x v="6"/>
    <x v="0"/>
    <m/>
    <x v="4"/>
  </r>
  <r>
    <x v="1"/>
    <s v="DOZER"/>
    <x v="115"/>
    <x v="81"/>
    <x v="84"/>
    <x v="188"/>
    <m/>
    <n v="1"/>
    <x v="6"/>
    <x v="0"/>
    <m/>
    <x v="4"/>
  </r>
  <r>
    <x v="1"/>
    <s v="DOZER"/>
    <x v="115"/>
    <x v="81"/>
    <x v="84"/>
    <x v="188"/>
    <m/>
    <n v="1"/>
    <x v="6"/>
    <x v="0"/>
    <m/>
    <x v="4"/>
  </r>
  <r>
    <x v="1"/>
    <s v="DOZER"/>
    <x v="115"/>
    <x v="82"/>
    <x v="84"/>
    <x v="221"/>
    <m/>
    <n v="1"/>
    <x v="6"/>
    <x v="0"/>
    <m/>
    <x v="4"/>
  </r>
  <r>
    <x v="1"/>
    <s v="DOZER"/>
    <x v="115"/>
    <x v="83"/>
    <x v="84"/>
    <x v="222"/>
    <m/>
    <n v="1"/>
    <x v="6"/>
    <x v="0"/>
    <m/>
    <x v="4"/>
  </r>
  <r>
    <x v="1"/>
    <s v="DOZER"/>
    <x v="115"/>
    <x v="65"/>
    <x v="84"/>
    <x v="191"/>
    <m/>
    <n v="1"/>
    <x v="6"/>
    <x v="0"/>
    <m/>
    <x v="4"/>
  </r>
  <r>
    <x v="1"/>
    <s v="DOZER"/>
    <x v="115"/>
    <x v="65"/>
    <x v="84"/>
    <x v="191"/>
    <m/>
    <n v="1"/>
    <x v="6"/>
    <x v="0"/>
    <m/>
    <x v="4"/>
  </r>
  <r>
    <x v="1"/>
    <s v="DOZER"/>
    <x v="86"/>
    <x v="47"/>
    <x v="84"/>
    <x v="146"/>
    <m/>
    <n v="1"/>
    <x v="6"/>
    <x v="0"/>
    <m/>
    <x v="4"/>
  </r>
  <r>
    <x v="1"/>
    <s v="DOZER"/>
    <x v="86"/>
    <x v="47"/>
    <x v="84"/>
    <x v="146"/>
    <m/>
    <n v="1"/>
    <x v="6"/>
    <x v="0"/>
    <m/>
    <x v="4"/>
  </r>
  <r>
    <x v="1"/>
    <s v="DOZER"/>
    <x v="86"/>
    <x v="47"/>
    <x v="84"/>
    <x v="146"/>
    <m/>
    <n v="1"/>
    <x v="6"/>
    <x v="0"/>
    <m/>
    <x v="4"/>
  </r>
  <r>
    <x v="1"/>
    <s v="DOZER"/>
    <x v="86"/>
    <x v="47"/>
    <x v="84"/>
    <x v="146"/>
    <m/>
    <n v="1"/>
    <x v="6"/>
    <x v="0"/>
    <m/>
    <x v="4"/>
  </r>
  <r>
    <x v="1"/>
    <s v="DOZER"/>
    <x v="86"/>
    <x v="84"/>
    <x v="84"/>
    <x v="77"/>
    <m/>
    <n v="1"/>
    <x v="6"/>
    <x v="0"/>
    <m/>
    <x v="4"/>
  </r>
  <r>
    <x v="1"/>
    <s v="DOZER"/>
    <x v="86"/>
    <x v="85"/>
    <x v="84"/>
    <x v="78"/>
    <m/>
    <n v="1"/>
    <x v="6"/>
    <x v="0"/>
    <m/>
    <x v="4"/>
  </r>
  <r>
    <x v="1"/>
    <s v="DOZER"/>
    <x v="86"/>
    <x v="85"/>
    <x v="84"/>
    <x v="78"/>
    <m/>
    <n v="1"/>
    <x v="6"/>
    <x v="0"/>
    <m/>
    <x v="4"/>
  </r>
  <r>
    <x v="1"/>
    <s v="DOZER"/>
    <x v="86"/>
    <x v="86"/>
    <x v="84"/>
    <x v="79"/>
    <m/>
    <n v="1"/>
    <x v="6"/>
    <x v="0"/>
    <m/>
    <x v="4"/>
  </r>
  <r>
    <x v="1"/>
    <s v="DOZER"/>
    <x v="86"/>
    <x v="86"/>
    <x v="84"/>
    <x v="79"/>
    <m/>
    <n v="1"/>
    <x v="6"/>
    <x v="0"/>
    <m/>
    <x v="4"/>
  </r>
  <r>
    <x v="1"/>
    <s v="DOZER"/>
    <x v="86"/>
    <x v="26"/>
    <x v="84"/>
    <x v="80"/>
    <m/>
    <n v="1"/>
    <x v="6"/>
    <x v="0"/>
    <m/>
    <x v="4"/>
  </r>
  <r>
    <x v="1"/>
    <s v="DOZER"/>
    <x v="86"/>
    <x v="26"/>
    <x v="84"/>
    <x v="80"/>
    <m/>
    <n v="1"/>
    <x v="6"/>
    <x v="0"/>
    <m/>
    <x v="4"/>
  </r>
  <r>
    <x v="1"/>
    <s v="DOZER"/>
    <x v="129"/>
    <x v="47"/>
    <x v="84"/>
    <x v="81"/>
    <m/>
    <n v="1"/>
    <x v="6"/>
    <x v="0"/>
    <m/>
    <x v="4"/>
  </r>
  <r>
    <x v="1"/>
    <s v="DOZER"/>
    <x v="129"/>
    <x v="47"/>
    <x v="84"/>
    <x v="81"/>
    <m/>
    <n v="1"/>
    <x v="6"/>
    <x v="0"/>
    <m/>
    <x v="4"/>
  </r>
  <r>
    <x v="1"/>
    <s v="DOZER"/>
    <x v="129"/>
    <x v="87"/>
    <x v="84"/>
    <x v="33"/>
    <m/>
    <n v="1"/>
    <x v="6"/>
    <x v="0"/>
    <m/>
    <x v="4"/>
  </r>
  <r>
    <x v="1"/>
    <s v="DOZER"/>
    <x v="129"/>
    <x v="87"/>
    <x v="84"/>
    <x v="33"/>
    <m/>
    <n v="1"/>
    <x v="6"/>
    <x v="0"/>
    <m/>
    <x v="4"/>
  </r>
  <r>
    <x v="1"/>
    <s v="DOZER"/>
    <x v="129"/>
    <x v="84"/>
    <x v="84"/>
    <x v="34"/>
    <m/>
    <n v="1"/>
    <x v="6"/>
    <x v="0"/>
    <m/>
    <x v="4"/>
  </r>
  <r>
    <x v="1"/>
    <s v="DOZER"/>
    <x v="129"/>
    <x v="84"/>
    <x v="84"/>
    <x v="34"/>
    <m/>
    <n v="1"/>
    <x v="6"/>
    <x v="0"/>
    <m/>
    <x v="4"/>
  </r>
  <r>
    <x v="1"/>
    <s v="DOZER"/>
    <x v="129"/>
    <x v="85"/>
    <x v="84"/>
    <x v="223"/>
    <m/>
    <n v="1"/>
    <x v="6"/>
    <x v="0"/>
    <m/>
    <x v="4"/>
  </r>
  <r>
    <x v="1"/>
    <s v="DOZER"/>
    <x v="129"/>
    <x v="85"/>
    <x v="84"/>
    <x v="223"/>
    <m/>
    <n v="1"/>
    <x v="6"/>
    <x v="0"/>
    <m/>
    <x v="4"/>
  </r>
  <r>
    <x v="1"/>
    <s v="DOZER"/>
    <x v="129"/>
    <x v="86"/>
    <x v="84"/>
    <x v="224"/>
    <m/>
    <n v="1"/>
    <x v="6"/>
    <x v="0"/>
    <m/>
    <x v="4"/>
  </r>
  <r>
    <x v="1"/>
    <s v="DOZER"/>
    <x v="129"/>
    <x v="86"/>
    <x v="84"/>
    <x v="224"/>
    <m/>
    <n v="1"/>
    <x v="6"/>
    <x v="0"/>
    <m/>
    <x v="4"/>
  </r>
  <r>
    <x v="1"/>
    <s v="GRADER"/>
    <x v="48"/>
    <x v="88"/>
    <x v="85"/>
    <x v="225"/>
    <m/>
    <n v="1"/>
    <x v="6"/>
    <x v="0"/>
    <m/>
    <x v="1"/>
  </r>
  <r>
    <x v="1"/>
    <s v="GRADER"/>
    <x v="48"/>
    <x v="88"/>
    <x v="85"/>
    <x v="225"/>
    <m/>
    <n v="1"/>
    <x v="6"/>
    <x v="0"/>
    <m/>
    <x v="1"/>
  </r>
  <r>
    <x v="1"/>
    <s v="GRADER"/>
    <x v="48"/>
    <x v="88"/>
    <x v="85"/>
    <x v="225"/>
    <m/>
    <n v="1"/>
    <x v="6"/>
    <x v="0"/>
    <m/>
    <x v="1"/>
  </r>
  <r>
    <x v="2"/>
    <s v="EXCAVATOR"/>
    <x v="24"/>
    <x v="5"/>
    <x v="84"/>
    <x v="142"/>
    <m/>
    <n v="1"/>
    <x v="6"/>
    <x v="0"/>
    <m/>
    <x v="2"/>
  </r>
  <r>
    <x v="2"/>
    <s v="EXCAVATOR"/>
    <x v="24"/>
    <x v="89"/>
    <x v="84"/>
    <x v="226"/>
    <m/>
    <n v="1"/>
    <x v="6"/>
    <x v="0"/>
    <m/>
    <x v="2"/>
  </r>
  <r>
    <x v="2"/>
    <s v="EXCAVATOR"/>
    <x v="24"/>
    <x v="4"/>
    <x v="84"/>
    <x v="170"/>
    <m/>
    <n v="1"/>
    <x v="6"/>
    <x v="0"/>
    <m/>
    <x v="2"/>
  </r>
  <r>
    <x v="2"/>
    <s v="EXCAVATOR"/>
    <x v="24"/>
    <x v="4"/>
    <x v="84"/>
    <x v="170"/>
    <m/>
    <n v="1"/>
    <x v="6"/>
    <x v="0"/>
    <m/>
    <x v="2"/>
  </r>
  <r>
    <x v="1"/>
    <s v="TRUCK"/>
    <x v="89"/>
    <x v="43"/>
    <x v="84"/>
    <x v="150"/>
    <m/>
    <n v="1"/>
    <x v="6"/>
    <x v="0"/>
    <m/>
    <x v="7"/>
  </r>
  <r>
    <x v="1"/>
    <s v="TRUCK"/>
    <x v="89"/>
    <x v="43"/>
    <x v="84"/>
    <x v="150"/>
    <m/>
    <n v="1"/>
    <x v="6"/>
    <x v="0"/>
    <m/>
    <x v="7"/>
  </r>
  <r>
    <x v="1"/>
    <s v="TRUCK"/>
    <x v="130"/>
    <x v="11"/>
    <x v="84"/>
    <x v="227"/>
    <m/>
    <n v="1"/>
    <x v="6"/>
    <x v="0"/>
    <m/>
    <x v="7"/>
  </r>
  <r>
    <x v="1"/>
    <s v="TRUCK"/>
    <x v="130"/>
    <x v="11"/>
    <x v="84"/>
    <x v="227"/>
    <m/>
    <n v="1"/>
    <x v="6"/>
    <x v="0"/>
    <m/>
    <x v="7"/>
  </r>
  <r>
    <x v="1"/>
    <s v="TRUCK"/>
    <x v="131"/>
    <x v="43"/>
    <x v="84"/>
    <x v="228"/>
    <m/>
    <n v="1"/>
    <x v="6"/>
    <x v="0"/>
    <m/>
    <x v="7"/>
  </r>
  <r>
    <x v="1"/>
    <s v="TRUCK"/>
    <x v="131"/>
    <x v="43"/>
    <x v="84"/>
    <x v="228"/>
    <m/>
    <n v="1"/>
    <x v="6"/>
    <x v="0"/>
    <m/>
    <x v="7"/>
  </r>
  <r>
    <x v="1"/>
    <s v="TRUCK"/>
    <x v="127"/>
    <x v="11"/>
    <x v="84"/>
    <x v="28"/>
    <m/>
    <n v="1"/>
    <x v="6"/>
    <x v="0"/>
    <m/>
    <x v="7"/>
  </r>
  <r>
    <x v="1"/>
    <s v="TRUCK"/>
    <x v="127"/>
    <x v="11"/>
    <x v="84"/>
    <x v="28"/>
    <m/>
    <n v="1"/>
    <x v="6"/>
    <x v="0"/>
    <m/>
    <x v="7"/>
  </r>
  <r>
    <x v="1"/>
    <s v="TRUCK"/>
    <x v="131"/>
    <x v="13"/>
    <x v="84"/>
    <x v="29"/>
    <m/>
    <n v="1"/>
    <x v="6"/>
    <x v="0"/>
    <m/>
    <x v="7"/>
  </r>
  <r>
    <x v="1"/>
    <s v="TRUCK"/>
    <x v="131"/>
    <x v="13"/>
    <x v="84"/>
    <x v="29"/>
    <m/>
    <n v="1"/>
    <x v="6"/>
    <x v="0"/>
    <m/>
    <x v="7"/>
  </r>
  <r>
    <x v="1"/>
    <s v="DUMP TRUCK"/>
    <x v="131"/>
    <x v="90"/>
    <x v="0"/>
    <x v="27"/>
    <n v="2243.29"/>
    <n v="16"/>
    <x v="7"/>
    <x v="0"/>
    <m/>
    <x v="5"/>
  </r>
  <r>
    <x v="1"/>
    <s v="DUMP TRUCK"/>
    <x v="131"/>
    <x v="91"/>
    <x v="0"/>
    <x v="29"/>
    <n v="488.45"/>
    <n v="16"/>
    <x v="7"/>
    <x v="0"/>
    <m/>
    <x v="5"/>
  </r>
  <r>
    <x v="1"/>
    <s v="DUMP TRUCK"/>
    <x v="131"/>
    <x v="92"/>
    <x v="0"/>
    <x v="28"/>
    <n v="1004.99"/>
    <n v="16"/>
    <x v="7"/>
    <x v="0"/>
    <m/>
    <x v="5"/>
  </r>
  <r>
    <x v="1"/>
    <s v="DUMP TRUCK"/>
    <x v="131"/>
    <x v="93"/>
    <x v="0"/>
    <x v="26"/>
    <n v="135"/>
    <n v="6"/>
    <x v="7"/>
    <x v="0"/>
    <s v="6x (not ready, wait MoC)"/>
    <x v="5"/>
  </r>
  <r>
    <x v="1"/>
    <s v="DUMP TRUCK"/>
    <x v="89"/>
    <x v="12"/>
    <x v="0"/>
    <x v="150"/>
    <n v="695.53"/>
    <n v="12"/>
    <x v="7"/>
    <x v="0"/>
    <s v="Quanzhou 4x(not ready) "/>
    <x v="5"/>
  </r>
  <r>
    <x v="1"/>
    <s v="DUMP TRUCK"/>
    <x v="89"/>
    <x v="11"/>
    <x v="0"/>
    <x v="16"/>
    <n v="386.37"/>
    <n v="12"/>
    <x v="7"/>
    <x v="0"/>
    <m/>
    <x v="5"/>
  </r>
  <r>
    <x v="1"/>
    <s v="DUMP TRUCK"/>
    <x v="89"/>
    <x v="13"/>
    <x v="0"/>
    <x v="194"/>
    <n v="285.2"/>
    <n v="12"/>
    <x v="7"/>
    <x v="0"/>
    <m/>
    <x v="5"/>
  </r>
  <r>
    <x v="1"/>
    <s v="DUMP TRUCK"/>
    <x v="132"/>
    <x v="13"/>
    <x v="0"/>
    <x v="162"/>
    <n v="370"/>
    <n v="12"/>
    <x v="7"/>
    <x v="0"/>
    <m/>
    <x v="5"/>
  </r>
  <r>
    <x v="1"/>
    <s v="DUMP TRUCK"/>
    <x v="132"/>
    <x v="11"/>
    <x v="0"/>
    <x v="176"/>
    <n v="744.88"/>
    <n v="12"/>
    <x v="7"/>
    <x v="0"/>
    <m/>
    <x v="5"/>
  </r>
  <r>
    <x v="1"/>
    <s v="DUMP TRUCK"/>
    <x v="132"/>
    <x v="1"/>
    <x v="0"/>
    <x v="17"/>
    <n v="113.02"/>
    <n v="6"/>
    <x v="7"/>
    <x v="0"/>
    <m/>
    <x v="5"/>
  </r>
  <r>
    <x v="1"/>
    <s v="DUMP TRUCK"/>
    <x v="132"/>
    <x v="12"/>
    <x v="0"/>
    <x v="23"/>
    <n v="1401.22"/>
    <n v="12"/>
    <x v="7"/>
    <x v="0"/>
    <m/>
    <x v="5"/>
  </r>
  <r>
    <x v="1"/>
    <s v="DUMP TRUCK"/>
    <x v="133"/>
    <x v="57"/>
    <x v="0"/>
    <x v="229"/>
    <m/>
    <n v="2"/>
    <x v="8"/>
    <x v="0"/>
    <s v="New"/>
    <x v="5"/>
  </r>
  <r>
    <x v="1"/>
    <s v="DUMP TRUCK"/>
    <x v="133"/>
    <x v="67"/>
    <x v="0"/>
    <x v="230"/>
    <m/>
    <n v="1"/>
    <x v="8"/>
    <x v="0"/>
    <s v="New"/>
    <x v="5"/>
  </r>
  <r>
    <x v="1"/>
    <s v="DUMP TRUCK"/>
    <x v="133"/>
    <x v="11"/>
    <x v="0"/>
    <x v="219"/>
    <m/>
    <n v="1"/>
    <x v="8"/>
    <x v="0"/>
    <s v="New"/>
    <x v="5"/>
  </r>
  <r>
    <x v="1"/>
    <s v="DUMP TRUCK"/>
    <x v="92"/>
    <x v="67"/>
    <x v="0"/>
    <x v="231"/>
    <m/>
    <n v="1"/>
    <x v="8"/>
    <x v="0"/>
    <s v="New"/>
    <x v="5"/>
  </r>
  <r>
    <x v="1"/>
    <s v="DUMP TRUCK"/>
    <x v="92"/>
    <x v="11"/>
    <x v="0"/>
    <x v="16"/>
    <m/>
    <n v="6"/>
    <x v="8"/>
    <x v="0"/>
    <s v="New"/>
    <x v="5"/>
  </r>
  <r>
    <x v="1"/>
    <s v="DOZER"/>
    <x v="86"/>
    <x v="94"/>
    <x v="0"/>
    <x v="30"/>
    <m/>
    <n v="2"/>
    <x v="8"/>
    <x v="0"/>
    <s v="New"/>
    <x v="4"/>
  </r>
  <r>
    <x v="1"/>
    <s v="DOZER"/>
    <x v="86"/>
    <x v="95"/>
    <x v="0"/>
    <x v="77"/>
    <m/>
    <n v="2"/>
    <x v="8"/>
    <x v="0"/>
    <s v="New"/>
    <x v="4"/>
  </r>
  <r>
    <x v="1"/>
    <s v="DUMP TRUCK"/>
    <x v="134"/>
    <x v="57"/>
    <x v="0"/>
    <x v="232"/>
    <m/>
    <n v="1"/>
    <x v="8"/>
    <x v="0"/>
    <s v="New"/>
    <x v="5"/>
  </r>
  <r>
    <x v="1"/>
    <s v="DUMP TRUCK"/>
    <x v="135"/>
    <x v="11"/>
    <x v="0"/>
    <x v="233"/>
    <m/>
    <n v="2"/>
    <x v="8"/>
    <x v="0"/>
    <s v="New"/>
    <x v="5"/>
  </r>
  <r>
    <x v="1"/>
    <s v="EXCAVATOR"/>
    <x v="136"/>
    <x v="5"/>
    <x v="0"/>
    <x v="234"/>
    <m/>
    <n v="2"/>
    <x v="8"/>
    <x v="0"/>
    <s v="New"/>
    <x v="2"/>
  </r>
  <r>
    <x v="1"/>
    <s v="EXCAVATOR"/>
    <x v="136"/>
    <x v="3"/>
    <x v="0"/>
    <x v="235"/>
    <m/>
    <n v="1"/>
    <x v="8"/>
    <x v="0"/>
    <s v="New"/>
    <x v="2"/>
  </r>
  <r>
    <x v="1"/>
    <s v="EXCAVATOR"/>
    <x v="136"/>
    <x v="4"/>
    <x v="0"/>
    <x v="236"/>
    <m/>
    <n v="3"/>
    <x v="8"/>
    <x v="0"/>
    <s v="New"/>
    <x v="2"/>
  </r>
  <r>
    <x v="1"/>
    <s v="WHEEL LOADER"/>
    <x v="49"/>
    <x v="1"/>
    <x v="0"/>
    <x v="237"/>
    <m/>
    <n v="1"/>
    <x v="8"/>
    <x v="0"/>
    <s v="New"/>
    <x v="3"/>
  </r>
  <r>
    <x v="1"/>
    <s v="WHEEL LOADER"/>
    <x v="51"/>
    <x v="1"/>
    <x v="0"/>
    <x v="238"/>
    <m/>
    <n v="3"/>
    <x v="8"/>
    <x v="0"/>
    <s v="New"/>
    <x v="3"/>
  </r>
  <r>
    <x v="1"/>
    <s v="DUMP TRUCK"/>
    <x v="135"/>
    <x v="57"/>
    <x v="0"/>
    <x v="239"/>
    <m/>
    <n v="1"/>
    <x v="8"/>
    <x v="0"/>
    <s v="New"/>
    <x v="5"/>
  </r>
  <r>
    <x v="2"/>
    <s v="EXCAVATOR"/>
    <x v="24"/>
    <x v="5"/>
    <x v="0"/>
    <x v="41"/>
    <m/>
    <n v="1"/>
    <x v="8"/>
    <x v="0"/>
    <s v="New"/>
    <x v="2"/>
  </r>
  <r>
    <x v="1"/>
    <s v="EXCAVATOR"/>
    <x v="137"/>
    <x v="4"/>
    <x v="0"/>
    <x v="240"/>
    <m/>
    <n v="1"/>
    <x v="8"/>
    <x v="0"/>
    <s v="New"/>
    <x v="2"/>
  </r>
  <r>
    <x v="1"/>
    <s v="EXCAVATOR"/>
    <x v="137"/>
    <x v="96"/>
    <x v="0"/>
    <x v="241"/>
    <m/>
    <n v="4"/>
    <x v="8"/>
    <x v="0"/>
    <s v="New"/>
    <x v="2"/>
  </r>
  <r>
    <x v="1"/>
    <s v="UNDERGROUND LOADER"/>
    <x v="138"/>
    <x v="18"/>
    <x v="0"/>
    <x v="242"/>
    <m/>
    <n v="1"/>
    <x v="8"/>
    <x v="0"/>
    <s v="New"/>
    <x v="3"/>
  </r>
  <r>
    <x v="1"/>
    <s v="DUMP TRUCK"/>
    <x v="139"/>
    <x v="11"/>
    <x v="0"/>
    <x v="243"/>
    <m/>
    <n v="3"/>
    <x v="8"/>
    <x v="0"/>
    <s v="New"/>
    <x v="5"/>
  </r>
  <r>
    <x v="2"/>
    <s v="EXCAVATOR"/>
    <x v="24"/>
    <x v="4"/>
    <x v="0"/>
    <x v="244"/>
    <m/>
    <n v="1"/>
    <x v="8"/>
    <x v="0"/>
    <s v="New"/>
    <x v="2"/>
  </r>
  <r>
    <x v="3"/>
    <s v="EXCAVATOR"/>
    <x v="140"/>
    <x v="4"/>
    <x v="0"/>
    <x v="245"/>
    <m/>
    <n v="1"/>
    <x v="8"/>
    <x v="0"/>
    <s v="New"/>
    <x v="2"/>
  </r>
  <r>
    <x v="3"/>
    <s v="EXCAVATOR"/>
    <x v="141"/>
    <x v="5"/>
    <x v="0"/>
    <x v="58"/>
    <m/>
    <n v="1"/>
    <x v="8"/>
    <x v="0"/>
    <s v="New"/>
    <x v="2"/>
  </r>
  <r>
    <x v="1"/>
    <s v="DUMP TRUCK"/>
    <x v="131"/>
    <x v="57"/>
    <x v="0"/>
    <x v="228"/>
    <m/>
    <n v="6"/>
    <x v="8"/>
    <x v="0"/>
    <s v="OEM REBUILT"/>
    <x v="5"/>
  </r>
  <r>
    <x v="2"/>
    <s v="DUMP TRUCK"/>
    <x v="107"/>
    <x v="67"/>
    <x v="0"/>
    <x v="49"/>
    <m/>
    <n v="6"/>
    <x v="8"/>
    <x v="0"/>
    <s v="New"/>
    <x v="5"/>
  </r>
  <r>
    <x v="1"/>
    <s v="DUMP TRUCK"/>
    <x v="89"/>
    <x v="67"/>
    <x v="0"/>
    <x v="194"/>
    <m/>
    <n v="6"/>
    <x v="8"/>
    <x v="0"/>
    <s v="New"/>
    <x v="5"/>
  </r>
  <r>
    <x v="2"/>
    <s v="DUMP TRUCK"/>
    <x v="107"/>
    <x v="97"/>
    <x v="0"/>
    <x v="246"/>
    <m/>
    <n v="4"/>
    <x v="8"/>
    <x v="0"/>
    <s v="New"/>
    <x v="5"/>
  </r>
  <r>
    <x v="1"/>
    <s v="DUMP TRUCK"/>
    <x v="89"/>
    <x v="57"/>
    <x v="0"/>
    <x v="150"/>
    <m/>
    <n v="6"/>
    <x v="8"/>
    <x v="0"/>
    <s v="New"/>
    <x v="5"/>
  </r>
  <r>
    <x v="1"/>
    <s v="DUMP TRUCK"/>
    <x v="82"/>
    <x v="13"/>
    <x v="0"/>
    <x v="247"/>
    <n v="190"/>
    <n v="6"/>
    <x v="9"/>
    <x v="0"/>
    <s v=" "/>
    <x v="5"/>
  </r>
  <r>
    <x v="1"/>
    <s v="DUMP TRUCK"/>
    <x v="82"/>
    <x v="13"/>
    <x v="0"/>
    <x v="248"/>
    <n v="189.51"/>
    <n v="6"/>
    <x v="9"/>
    <x v="0"/>
    <s v=" "/>
    <x v="5"/>
  </r>
  <r>
    <x v="1"/>
    <s v="DUMP TRUCK"/>
    <x v="82"/>
    <x v="1"/>
    <x v="0"/>
    <x v="249"/>
    <n v="4921"/>
    <n v="2"/>
    <x v="9"/>
    <x v="0"/>
    <s v=" "/>
    <x v="5"/>
  </r>
  <r>
    <x v="1"/>
    <s v="DUMP TRUCK"/>
    <x v="82"/>
    <x v="12"/>
    <x v="0"/>
    <x v="250"/>
    <n v="37519"/>
    <n v="2"/>
    <x v="9"/>
    <x v="0"/>
    <s v=" "/>
    <x v="5"/>
  </r>
  <r>
    <x v="1"/>
    <s v="DUMP TRUCK"/>
    <x v="142"/>
    <x v="12"/>
    <x v="0"/>
    <x v="251"/>
    <n v="6885"/>
    <n v="2"/>
    <x v="9"/>
    <x v="0"/>
    <s v=" "/>
    <x v="5"/>
  </r>
  <r>
    <x v="1"/>
    <s v="DUMP TRUCK"/>
    <x v="92"/>
    <x v="11"/>
    <x v="0"/>
    <x v="252"/>
    <n v="450"/>
    <n v="2"/>
    <x v="9"/>
    <x v="0"/>
    <s v=" "/>
    <x v="5"/>
  </r>
  <r>
    <x v="1"/>
    <s v="WHEEL DOZER"/>
    <x v="113"/>
    <x v="98"/>
    <x v="0"/>
    <x v="253"/>
    <n v="360"/>
    <n v="1"/>
    <x v="9"/>
    <x v="0"/>
    <s v=" "/>
    <x v="4"/>
  </r>
  <r>
    <x v="1"/>
    <s v="WHEEL DOZER"/>
    <x v="113"/>
    <x v="99"/>
    <x v="0"/>
    <x v="254"/>
    <n v="360"/>
    <n v="1"/>
    <x v="9"/>
    <x v="0"/>
    <s v=" "/>
    <x v="4"/>
  </r>
  <r>
    <x v="1"/>
    <s v="WHEEL DOZER"/>
    <x v="113"/>
    <x v="17"/>
    <x v="0"/>
    <x v="255"/>
    <n v="532"/>
    <n v="1"/>
    <x v="9"/>
    <x v="0"/>
    <s v=" "/>
    <x v="4"/>
  </r>
  <r>
    <x v="1"/>
    <s v="WHEEL DOZER"/>
    <x v="113"/>
    <x v="14"/>
    <x v="0"/>
    <x v="256"/>
    <n v="532"/>
    <n v="1"/>
    <x v="9"/>
    <x v="0"/>
    <s v=" "/>
    <x v="4"/>
  </r>
  <r>
    <x v="1"/>
    <s v="UNDERGROUND LOADER"/>
    <x v="143"/>
    <x v="1"/>
    <x v="0"/>
    <x v="257"/>
    <n v="110"/>
    <n v="2"/>
    <x v="9"/>
    <x v="0"/>
    <s v=" "/>
    <x v="3"/>
  </r>
  <r>
    <x v="1"/>
    <s v="UNDERGROUND LOADER"/>
    <x v="143"/>
    <x v="100"/>
    <x v="0"/>
    <x v="258"/>
    <n v="165"/>
    <n v="1"/>
    <x v="9"/>
    <x v="0"/>
    <s v=" "/>
    <x v="3"/>
  </r>
  <r>
    <x v="1"/>
    <s v="EXCAVATOR"/>
    <x v="144"/>
    <x v="5"/>
    <x v="0"/>
    <x v="259"/>
    <m/>
    <n v="1"/>
    <x v="9"/>
    <x v="0"/>
    <s v=" "/>
    <x v="2"/>
  </r>
  <r>
    <x v="1"/>
    <s v="EXCAVATOR"/>
    <x v="102"/>
    <x v="5"/>
    <x v="0"/>
    <x v="260"/>
    <n v="88580"/>
    <n v="3"/>
    <x v="9"/>
    <x v="0"/>
    <s v=" "/>
    <x v="2"/>
  </r>
  <r>
    <x v="1"/>
    <s v="MOTOR GRADE"/>
    <x v="48"/>
    <x v="49"/>
    <x v="0"/>
    <x v="261"/>
    <n v="39"/>
    <n v="1"/>
    <x v="9"/>
    <x v="0"/>
    <s v=" "/>
    <x v="8"/>
  </r>
  <r>
    <x v="1"/>
    <s v="TRACK DOZER"/>
    <x v="86"/>
    <x v="26"/>
    <x v="0"/>
    <x v="262"/>
    <n v="23394"/>
    <n v="3"/>
    <x v="9"/>
    <x v="0"/>
    <s v=" "/>
    <x v="4"/>
  </r>
  <r>
    <x v="1"/>
    <s v="TRACK DOZER"/>
    <x v="129"/>
    <x v="26"/>
    <x v="0"/>
    <x v="263"/>
    <n v="24177"/>
    <n v="2"/>
    <x v="9"/>
    <x v="0"/>
    <s v=" "/>
    <x v="4"/>
  </r>
  <r>
    <x v="0"/>
    <s v="DUMP TRUCK"/>
    <x v="145"/>
    <x v="1"/>
    <x v="0"/>
    <x v="264"/>
    <n v="45"/>
    <n v="1"/>
    <x v="9"/>
    <x v="0"/>
    <s v=" "/>
    <x v="5"/>
  </r>
  <r>
    <x v="0"/>
    <s v="DRILLING"/>
    <x v="0"/>
    <x v="0"/>
    <x v="0"/>
    <x v="265"/>
    <n v="101"/>
    <n v="1"/>
    <x v="9"/>
    <x v="0"/>
    <s v=" "/>
    <x v="0"/>
  </r>
  <r>
    <x v="2"/>
    <s v="EXCAVATOR"/>
    <x v="146"/>
    <x v="5"/>
    <x v="0"/>
    <x v="142"/>
    <n v="111034"/>
    <n v="1"/>
    <x v="9"/>
    <x v="0"/>
    <s v=" "/>
    <x v="2"/>
  </r>
  <r>
    <x v="2"/>
    <s v="EXCAVATOR"/>
    <x v="146"/>
    <x v="3"/>
    <x v="0"/>
    <x v="226"/>
    <n v="163641"/>
    <n v="1"/>
    <x v="9"/>
    <x v="0"/>
    <s v=" "/>
    <x v="2"/>
  </r>
  <r>
    <x v="2"/>
    <s v="DUMP TRUCK"/>
    <x v="147"/>
    <x v="13"/>
    <x v="0"/>
    <x v="266"/>
    <n v="285"/>
    <n v="2"/>
    <x v="9"/>
    <x v="0"/>
    <s v=" "/>
    <x v="5"/>
  </r>
  <r>
    <x v="2"/>
    <s v="EXCAVATOR"/>
    <x v="148"/>
    <x v="101"/>
    <x v="0"/>
    <x v="267"/>
    <n v="48509"/>
    <n v="2"/>
    <x v="9"/>
    <x v="0"/>
    <s v=" "/>
    <x v="2"/>
  </r>
  <r>
    <x v="2"/>
    <s v="EXCAVATOR"/>
    <x v="148"/>
    <x v="102"/>
    <x v="0"/>
    <x v="268"/>
    <n v="48509"/>
    <n v="2"/>
    <x v="9"/>
    <x v="0"/>
    <s v=" "/>
    <x v="2"/>
  </r>
  <r>
    <x v="4"/>
    <s v="EXCAVATOR"/>
    <x v="149"/>
    <x v="5"/>
    <x v="0"/>
    <x v="269"/>
    <n v="71040"/>
    <n v="3"/>
    <x v="9"/>
    <x v="0"/>
    <s v=" "/>
    <x v="2"/>
  </r>
  <r>
    <x v="4"/>
    <s v="EXCAVATOR"/>
    <x v="149"/>
    <x v="3"/>
    <x v="0"/>
    <x v="270"/>
    <n v="55058"/>
    <n v="2"/>
    <x v="9"/>
    <x v="0"/>
    <s v=" "/>
    <x v="2"/>
  </r>
  <r>
    <x v="4"/>
    <s v="EXCAVATOR"/>
    <x v="71"/>
    <x v="6"/>
    <x v="0"/>
    <x v="128"/>
    <n v="51873"/>
    <n v="2"/>
    <x v="9"/>
    <x v="0"/>
    <s v=" "/>
    <x v="2"/>
  </r>
  <r>
    <x v="4"/>
    <s v="EXCAVATOR"/>
    <x v="150"/>
    <x v="5"/>
    <x v="0"/>
    <x v="271"/>
    <n v="5734"/>
    <n v="1"/>
    <x v="9"/>
    <x v="0"/>
    <s v=" "/>
    <x v="2"/>
  </r>
  <r>
    <x v="3"/>
    <s v="TRACK DOZER"/>
    <x v="151"/>
    <x v="47"/>
    <x v="0"/>
    <x v="272"/>
    <n v="1919"/>
    <n v="2"/>
    <x v="9"/>
    <x v="0"/>
    <s v=" "/>
    <x v="4"/>
  </r>
  <r>
    <x v="3"/>
    <s v="TRACK DOZER"/>
    <x v="152"/>
    <x v="98"/>
    <x v="0"/>
    <x v="273"/>
    <n v="24949"/>
    <n v="1"/>
    <x v="9"/>
    <x v="0"/>
    <s v=" "/>
    <x v="4"/>
  </r>
  <r>
    <x v="3"/>
    <s v="TRACK DOZER"/>
    <x v="152"/>
    <x v="49"/>
    <x v="0"/>
    <x v="274"/>
    <n v="2584"/>
    <n v="1"/>
    <x v="9"/>
    <x v="0"/>
    <s v=" "/>
    <x v="4"/>
  </r>
  <r>
    <x v="3"/>
    <s v="TRACK DOZER"/>
    <x v="153"/>
    <x v="103"/>
    <x v="0"/>
    <x v="275"/>
    <n v="30438"/>
    <n v="1"/>
    <x v="9"/>
    <x v="0"/>
    <s v=" "/>
    <x v="4"/>
  </r>
  <r>
    <x v="3"/>
    <s v="TRACK DOZER"/>
    <x v="153"/>
    <x v="104"/>
    <x v="0"/>
    <x v="276"/>
    <n v="25365"/>
    <n v="1"/>
    <x v="9"/>
    <x v="0"/>
    <s v=" "/>
    <x v="4"/>
  </r>
  <r>
    <x v="3"/>
    <s v="EXCAVATOR"/>
    <x v="154"/>
    <x v="3"/>
    <x v="0"/>
    <x v="277"/>
    <n v="51279"/>
    <n v="2"/>
    <x v="9"/>
    <x v="0"/>
    <s v=" "/>
    <x v="2"/>
  </r>
  <r>
    <x v="3"/>
    <s v="EXCAVATOR"/>
    <x v="155"/>
    <x v="4"/>
    <x v="0"/>
    <x v="278"/>
    <n v="76222"/>
    <n v="1"/>
    <x v="9"/>
    <x v="0"/>
    <s v=" "/>
    <x v="2"/>
  </r>
  <r>
    <x v="3"/>
    <s v="EXCAVATOR"/>
    <x v="155"/>
    <x v="3"/>
    <x v="0"/>
    <x v="279"/>
    <n v="47140"/>
    <n v="8"/>
    <x v="9"/>
    <x v="0"/>
    <s v=" "/>
    <x v="2"/>
  </r>
  <r>
    <x v="3"/>
    <s v="EXCAVATOR"/>
    <x v="155"/>
    <x v="5"/>
    <x v="0"/>
    <x v="280"/>
    <n v="88003"/>
    <n v="1"/>
    <x v="9"/>
    <x v="0"/>
    <s v=" "/>
    <x v="2"/>
  </r>
  <r>
    <x v="3"/>
    <s v="EXCAVATOR"/>
    <x v="156"/>
    <x v="6"/>
    <x v="0"/>
    <x v="281"/>
    <n v="31851"/>
    <n v="4"/>
    <x v="9"/>
    <x v="0"/>
    <s v=" "/>
    <x v="2"/>
  </r>
  <r>
    <x v="3"/>
    <s v="EXCAVATOR"/>
    <x v="156"/>
    <x v="105"/>
    <x v="0"/>
    <x v="282"/>
    <n v="99129"/>
    <n v="2"/>
    <x v="9"/>
    <x v="0"/>
    <s v=" "/>
    <x v="2"/>
  </r>
  <r>
    <x v="3"/>
    <s v="EXCAVATOR"/>
    <x v="156"/>
    <x v="5"/>
    <x v="0"/>
    <x v="283"/>
    <n v="149702"/>
    <n v="2"/>
    <x v="9"/>
    <x v="0"/>
    <s v=" "/>
    <x v="2"/>
  </r>
  <r>
    <x v="3"/>
    <s v="EXCAVATOR"/>
    <x v="156"/>
    <x v="4"/>
    <x v="0"/>
    <x v="108"/>
    <n v="207836"/>
    <n v="2"/>
    <x v="9"/>
    <x v="0"/>
    <s v=" "/>
    <x v="2"/>
  </r>
  <r>
    <x v="3"/>
    <s v="EXCAVATOR"/>
    <x v="157"/>
    <x v="4"/>
    <x v="0"/>
    <x v="284"/>
    <n v="349545"/>
    <n v="3"/>
    <x v="9"/>
    <x v="0"/>
    <s v="2 pcs will be ready on February 1st"/>
    <x v="2"/>
  </r>
  <r>
    <x v="3"/>
    <s v="EXCAVATOR"/>
    <x v="157"/>
    <x v="3"/>
    <x v="0"/>
    <x v="285"/>
    <n v="217744"/>
    <n v="4"/>
    <x v="9"/>
    <x v="0"/>
    <s v=" "/>
    <x v="2"/>
  </r>
  <r>
    <x v="3"/>
    <s v="EXCAVATOR"/>
    <x v="157"/>
    <x v="5"/>
    <x v="0"/>
    <x v="286"/>
    <n v="257107"/>
    <n v="4"/>
    <x v="9"/>
    <x v="0"/>
    <s v=" "/>
    <x v="2"/>
  </r>
  <r>
    <x v="3"/>
    <s v="EXCAVATOR"/>
    <x v="157"/>
    <x v="6"/>
    <x v="0"/>
    <x v="287"/>
    <n v="63615"/>
    <n v="10"/>
    <x v="9"/>
    <x v="0"/>
    <s v=" "/>
    <x v="2"/>
  </r>
  <r>
    <x v="11"/>
    <s v="DUMP TRUCK"/>
    <x v="158"/>
    <x v="12"/>
    <x v="0"/>
    <x v="288"/>
    <n v="44"/>
    <n v="2"/>
    <x v="9"/>
    <x v="0"/>
    <s v=" "/>
    <x v="5"/>
  </r>
  <r>
    <x v="12"/>
    <s v="DUMP TRUCK"/>
    <x v="158"/>
    <x v="106"/>
    <x v="0"/>
    <x v="289"/>
    <m/>
    <n v="4"/>
    <x v="9"/>
    <x v="0"/>
    <s v=" "/>
    <x v="5"/>
  </r>
  <r>
    <x v="13"/>
    <s v="DUMP TRUCK"/>
    <x v="159"/>
    <x v="12"/>
    <x v="0"/>
    <x v="290"/>
    <n v="57330"/>
    <n v="2"/>
    <x v="9"/>
    <x v="0"/>
    <s v=" "/>
    <x v="5"/>
  </r>
  <r>
    <x v="13"/>
    <s v="DUMP TRUCK"/>
    <x v="159"/>
    <x v="13"/>
    <x v="0"/>
    <x v="291"/>
    <n v="60060"/>
    <n v="2"/>
    <x v="9"/>
    <x v="0"/>
    <s v=" "/>
    <x v="5"/>
  </r>
  <r>
    <x v="3"/>
    <s v="GRADER"/>
    <x v="160"/>
    <x v="107"/>
    <x v="0"/>
    <x v="292"/>
    <n v="8188"/>
    <n v="2"/>
    <x v="9"/>
    <x v="0"/>
    <s v=" "/>
    <x v="1"/>
  </r>
  <r>
    <x v="3"/>
    <s v="GRADER"/>
    <x v="160"/>
    <x v="88"/>
    <x v="0"/>
    <x v="293"/>
    <n v="6703"/>
    <n v="2"/>
    <x v="9"/>
    <x v="0"/>
    <s v=" "/>
    <x v="1"/>
  </r>
  <r>
    <x v="3"/>
    <s v="GRADER"/>
    <x v="160"/>
    <x v="2"/>
    <x v="0"/>
    <x v="294"/>
    <n v="2539"/>
    <n v="2"/>
    <x v="9"/>
    <x v="0"/>
    <s v=" "/>
    <x v="1"/>
  </r>
  <r>
    <x v="3"/>
    <s v="GRADER"/>
    <x v="160"/>
    <x v="108"/>
    <x v="0"/>
    <x v="295"/>
    <n v="7007"/>
    <n v="1"/>
    <x v="9"/>
    <x v="0"/>
    <s v=" "/>
    <x v="1"/>
  </r>
  <r>
    <x v="3"/>
    <s v="GRADER"/>
    <x v="160"/>
    <x v="109"/>
    <x v="0"/>
    <x v="296"/>
    <n v="10259"/>
    <n v="1"/>
    <x v="9"/>
    <x v="0"/>
    <s v=" "/>
    <x v="1"/>
  </r>
  <r>
    <x v="3"/>
    <s v="GRADER"/>
    <x v="160"/>
    <x v="99"/>
    <x v="0"/>
    <x v="297"/>
    <n v="10201"/>
    <n v="2"/>
    <x v="9"/>
    <x v="0"/>
    <s v=" "/>
    <x v="1"/>
  </r>
  <r>
    <x v="3"/>
    <s v="GRADER"/>
    <x v="160"/>
    <x v="98"/>
    <x v="0"/>
    <x v="298"/>
    <n v="10201"/>
    <n v="1"/>
    <x v="9"/>
    <x v="0"/>
    <s v=" "/>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5F1E83E-FDE9-4193-884D-2036DFF48337}" name="PivotTable" cacheId="8506" applyNumberFormats="0" applyBorderFormats="0" applyFontFormats="0" applyPatternFormats="0" applyAlignmentFormats="0" applyWidthHeightFormats="1" dataCaption="Values" updatedVersion="8" minRefreshableVersion="3" enableDrill="0" itemPrintTitles="1" createdVersion="8" indent="0" compact="0" compactData="0" multipleFieldFilters="0">
  <location ref="C35:J441" firstHeaderRow="1" firstDataRow="1" firstDataCol="7"/>
  <pivotFields count="12">
    <pivotField axis="axisRow" compact="0" outline="0" showAll="0" defaultSubtotal="0">
      <items count="17">
        <item x="0"/>
        <item x="1"/>
        <item x="2"/>
        <item x="3"/>
        <item x="4"/>
        <item m="1" x="15"/>
        <item m="1" x="16"/>
        <item x="5"/>
        <item x="6"/>
        <item x="7"/>
        <item x="8"/>
        <item x="9"/>
        <item x="10"/>
        <item x="11"/>
        <item m="1" x="14"/>
        <item x="13"/>
        <item x="12"/>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ubtotalTop="0" showAll="0" defaultSubtotal="0">
      <items count="183">
        <item x="111"/>
        <item x="80"/>
        <item x="108"/>
        <item x="75"/>
        <item x="48"/>
        <item m="1" x="161"/>
        <item x="104"/>
        <item x="81"/>
        <item x="122"/>
        <item x="76"/>
        <item x="39"/>
        <item x="40"/>
        <item x="102"/>
        <item x="103"/>
        <item x="50"/>
        <item x="88"/>
        <item m="1" x="163"/>
        <item m="1" x="162"/>
        <item x="78"/>
        <item x="99"/>
        <item x="98"/>
        <item x="90"/>
        <item x="91"/>
        <item x="82"/>
        <item x="97"/>
        <item x="92"/>
        <item x="130"/>
        <item x="89"/>
        <item x="106"/>
        <item x="95"/>
        <item x="132"/>
        <item x="128"/>
        <item x="127"/>
        <item x="94"/>
        <item m="1" x="165"/>
        <item x="131"/>
        <item x="113"/>
        <item x="66"/>
        <item x="125"/>
        <item x="64"/>
        <item x="65"/>
        <item x="67"/>
        <item x="51"/>
        <item x="49"/>
        <item x="44"/>
        <item x="83"/>
        <item x="43"/>
        <item m="1" x="177"/>
        <item m="1" x="179"/>
        <item m="1" x="178"/>
        <item x="13"/>
        <item x="116"/>
        <item x="11"/>
        <item m="1" x="181"/>
        <item m="1" x="182"/>
        <item x="46"/>
        <item x="47"/>
        <item x="86"/>
        <item x="129"/>
        <item x="126"/>
        <item x="115"/>
        <item x="45"/>
        <item x="112"/>
        <item x="0"/>
        <item x="53"/>
        <item x="25"/>
        <item x="24"/>
        <item x="54"/>
        <item x="79"/>
        <item x="55"/>
        <item x="56"/>
        <item x="26"/>
        <item x="57"/>
        <item x="58"/>
        <item x="59"/>
        <item x="60"/>
        <item m="1" x="171"/>
        <item m="1" x="172"/>
        <item x="61"/>
        <item x="107"/>
        <item x="30"/>
        <item x="105"/>
        <item x="109"/>
        <item x="110"/>
        <item x="93"/>
        <item x="100"/>
        <item m="1" x="166"/>
        <item m="1" x="167"/>
        <item m="1" x="168"/>
        <item x="33"/>
        <item x="77"/>
        <item m="1" x="169"/>
        <item m="1" x="173"/>
        <item m="1" x="180"/>
        <item x="32"/>
        <item x="62"/>
        <item x="63"/>
        <item x="36"/>
        <item x="31"/>
        <item x="101"/>
        <item x="143"/>
        <item x="73"/>
        <item x="74"/>
        <item x="96"/>
        <item x="70"/>
        <item x="85"/>
        <item x="87"/>
        <item x="69"/>
        <item x="84"/>
        <item x="38"/>
        <item x="37"/>
        <item x="52"/>
        <item x="117"/>
        <item x="118"/>
        <item m="1" x="174"/>
        <item m="1" x="175"/>
        <item x="114"/>
        <item m="1" x="176"/>
        <item x="119"/>
        <item m="1" x="164"/>
        <item x="29"/>
        <item x="27"/>
        <item x="28"/>
        <item x="124"/>
        <item x="23"/>
        <item x="68"/>
        <item x="71"/>
        <item x="72"/>
        <item x="123"/>
        <item x="120"/>
        <item x="133"/>
        <item x="134"/>
        <item x="135"/>
        <item x="136"/>
        <item x="137"/>
        <item x="138"/>
        <item x="139"/>
        <item x="140"/>
        <item x="141"/>
        <item x="142"/>
        <item x="144"/>
        <item x="145"/>
        <item x="146"/>
        <item x="147"/>
        <item x="148"/>
        <item x="149"/>
        <item x="150"/>
        <item x="151"/>
        <item x="152"/>
        <item x="154"/>
        <item x="155"/>
        <item x="156"/>
        <item x="157"/>
        <item m="1" x="170"/>
        <item x="159"/>
        <item x="160"/>
        <item x="158"/>
        <item x="34"/>
        <item x="153"/>
        <item x="1"/>
        <item x="2"/>
        <item x="3"/>
        <item x="4"/>
        <item x="5"/>
        <item x="6"/>
        <item x="7"/>
        <item x="8"/>
        <item x="9"/>
        <item x="10"/>
        <item x="12"/>
        <item x="14"/>
        <item x="15"/>
        <item x="16"/>
        <item x="17"/>
        <item x="18"/>
        <item x="19"/>
        <item x="20"/>
        <item x="21"/>
        <item x="22"/>
        <item x="35"/>
        <item x="41"/>
        <item x="42"/>
        <item x="121"/>
      </items>
      <extLst>
        <ext xmlns:x14="http://schemas.microsoft.com/office/spreadsheetml/2009/9/main" uri="{2946ED86-A175-432a-8AC1-64E0C546D7DE}">
          <x14:pivotField fillDownLabels="1"/>
        </ext>
      </extLst>
    </pivotField>
    <pivotField axis="axisRow" compact="0" outline="0" showAll="0" defaultSubtotal="0">
      <items count="133">
        <item x="20"/>
        <item m="1" x="127"/>
        <item m="1" x="121"/>
        <item x="27"/>
        <item m="1" x="112"/>
        <item m="1" x="119"/>
        <item x="14"/>
        <item x="17"/>
        <item x="4"/>
        <item m="1" x="126"/>
        <item m="1" x="129"/>
        <item x="31"/>
        <item m="1" x="111"/>
        <item x="5"/>
        <item m="1" x="120"/>
        <item m="1" x="118"/>
        <item m="1" x="115"/>
        <item x="38"/>
        <item x="45"/>
        <item x="39"/>
        <item x="22"/>
        <item m="1" x="132"/>
        <item x="21"/>
        <item x="33"/>
        <item x="6"/>
        <item x="35"/>
        <item x="24"/>
        <item x="23"/>
        <item x="12"/>
        <item m="1" x="116"/>
        <item x="90"/>
        <item x="11"/>
        <item x="92"/>
        <item m="1" x="123"/>
        <item m="1" x="131"/>
        <item x="0"/>
        <item x="34"/>
        <item x="32"/>
        <item x="18"/>
        <item x="13"/>
        <item x="25"/>
        <item x="91"/>
        <item m="1" x="122"/>
        <item x="15"/>
        <item x="16"/>
        <item x="26"/>
        <item x="1"/>
        <item x="93"/>
        <item m="1" x="125"/>
        <item m="1" x="124"/>
        <item m="1" x="114"/>
        <item x="3"/>
        <item m="1" x="128"/>
        <item m="1" x="130"/>
        <item x="9"/>
        <item x="28"/>
        <item x="29"/>
        <item x="2"/>
        <item x="10"/>
        <item x="37"/>
        <item x="40"/>
        <item x="41"/>
        <item x="42"/>
        <item x="36"/>
        <item m="1" x="117"/>
        <item x="44"/>
        <item x="46"/>
        <item x="30"/>
        <item x="43"/>
        <item m="1" x="113"/>
        <item x="8"/>
        <item x="7"/>
        <item x="19"/>
        <item x="48"/>
        <item x="47"/>
        <item x="49"/>
        <item x="50"/>
        <item x="51"/>
        <item x="52"/>
        <item x="53"/>
        <item x="54"/>
        <item x="55"/>
        <item x="56"/>
        <item x="57"/>
        <item x="58"/>
        <item x="59"/>
        <item x="60"/>
        <item x="67"/>
        <item x="68"/>
        <item x="69"/>
        <item x="62"/>
        <item x="63"/>
        <item x="64"/>
        <item x="65"/>
        <item x="66"/>
        <item x="61"/>
        <item x="70"/>
        <item x="71"/>
        <item x="72"/>
        <item x="74"/>
        <item x="75"/>
        <item x="76"/>
        <item x="77"/>
        <item x="78"/>
        <item x="79"/>
        <item x="80"/>
        <item x="81"/>
        <item x="82"/>
        <item x="83"/>
        <item x="84"/>
        <item x="85"/>
        <item x="86"/>
        <item x="87"/>
        <item x="88"/>
        <item x="89"/>
        <item m="1" x="110"/>
        <item x="73"/>
        <item x="94"/>
        <item x="95"/>
        <item x="96"/>
        <item x="97"/>
        <item x="98"/>
        <item x="99"/>
        <item x="100"/>
        <item x="101"/>
        <item x="102"/>
        <item x="103"/>
        <item x="104"/>
        <item x="105"/>
        <item x="106"/>
        <item x="107"/>
        <item x="108"/>
        <item x="109"/>
      </items>
      <extLst>
        <ext xmlns:x14="http://schemas.microsoft.com/office/spreadsheetml/2009/9/main" uri="{2946ED86-A175-432a-8AC1-64E0C546D7DE}">
          <x14:pivotField fillDownLabels="1"/>
        </ext>
      </extLst>
    </pivotField>
    <pivotField compact="0" outline="0" showAll="0" defaultSubtotal="0">
      <items count="86">
        <item x="0"/>
        <item x="3"/>
        <item x="2"/>
        <item x="1"/>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s>
      <extLst>
        <ext xmlns:x14="http://schemas.microsoft.com/office/spreadsheetml/2009/9/main" uri="{2946ED86-A175-432a-8AC1-64E0C546D7DE}">
          <x14:pivotField fillDownLabels="1"/>
        </ext>
      </extLst>
    </pivotField>
    <pivotField axis="axisRow" compact="0" outline="0" showAll="0" defaultSubtotal="0">
      <items count="300">
        <item x="61"/>
        <item x="126"/>
        <item x="131"/>
        <item x="124"/>
        <item x="130"/>
        <item x="134"/>
        <item x="132"/>
        <item x="133"/>
        <item m="1" x="299"/>
        <item x="15"/>
        <item x="76"/>
        <item x="86"/>
        <item x="85"/>
        <item x="90"/>
        <item x="91"/>
        <item x="35"/>
        <item x="36"/>
        <item x="16"/>
        <item x="8"/>
        <item x="9"/>
        <item x="79"/>
        <item x="78"/>
        <item x="17"/>
        <item x="52"/>
        <item x="10"/>
        <item x="30"/>
        <item x="77"/>
        <item x="1"/>
        <item x="12"/>
        <item x="75"/>
        <item x="24"/>
        <item x="25"/>
        <item x="11"/>
        <item x="2"/>
        <item x="27"/>
        <item x="28"/>
        <item x="29"/>
        <item x="23"/>
        <item x="21"/>
        <item x="194"/>
        <item x="18"/>
        <item x="19"/>
        <item x="63"/>
        <item x="64"/>
        <item x="13"/>
        <item x="74"/>
        <item x="71"/>
        <item x="81"/>
        <item x="70"/>
        <item x="82"/>
        <item x="83"/>
        <item x="33"/>
        <item x="34"/>
        <item x="84"/>
        <item x="62"/>
        <item x="95"/>
        <item x="102"/>
        <item x="103"/>
        <item x="105"/>
        <item x="104"/>
        <item x="106"/>
        <item x="42"/>
        <item x="20"/>
        <item x="98"/>
        <item x="99"/>
        <item x="101"/>
        <item x="94"/>
        <item x="41"/>
        <item x="46"/>
        <item x="47"/>
        <item x="96"/>
        <item x="43"/>
        <item x="97"/>
        <item x="6"/>
        <item x="44"/>
        <item x="100"/>
        <item x="45"/>
        <item x="92"/>
        <item x="93"/>
        <item x="69"/>
        <item x="7"/>
        <item x="72"/>
        <item x="73"/>
        <item x="5"/>
        <item x="48"/>
        <item x="39"/>
        <item x="40"/>
        <item x="80"/>
        <item x="14"/>
        <item x="49"/>
        <item x="4"/>
        <item x="88"/>
        <item x="89"/>
        <item x="0"/>
        <item x="117"/>
        <item x="60"/>
        <item x="107"/>
        <item x="53"/>
        <item x="56"/>
        <item sd="0" x="57"/>
        <item x="245"/>
        <item x="58"/>
        <item x="54"/>
        <item x="55"/>
        <item x="118"/>
        <item x="108"/>
        <item x="109"/>
        <item x="110"/>
        <item x="111"/>
        <item x="50"/>
        <item x="51"/>
        <item x="59"/>
        <item x="125"/>
        <item x="26"/>
        <item x="116"/>
        <item x="115"/>
        <item x="114"/>
        <item x="119"/>
        <item x="31"/>
        <item x="32"/>
        <item x="129"/>
        <item x="3"/>
        <item x="22"/>
        <item x="176"/>
        <item x="87"/>
        <item x="112"/>
        <item x="113"/>
        <item x="37"/>
        <item x="135"/>
        <item x="136"/>
        <item x="137"/>
        <item x="138"/>
        <item x="139"/>
        <item x="140"/>
        <item x="141"/>
        <item x="142"/>
        <item x="143"/>
        <item x="144"/>
        <item x="145"/>
        <item x="127"/>
        <item x="146"/>
        <item x="147"/>
        <item x="148"/>
        <item x="65"/>
        <item x="149"/>
        <item x="150"/>
        <item x="151"/>
        <item x="152"/>
        <item x="153"/>
        <item x="154"/>
        <item x="155"/>
        <item x="156"/>
        <item x="157"/>
        <item x="158"/>
        <item x="159"/>
        <item x="160"/>
        <item x="161"/>
        <item x="162"/>
        <item x="163"/>
        <item x="164"/>
        <item x="165"/>
        <item x="166"/>
        <item x="167"/>
        <item x="168"/>
        <item x="169"/>
        <item x="170"/>
        <item x="171"/>
        <item x="172"/>
        <item x="173"/>
        <item x="174"/>
        <item x="175"/>
        <item x="177"/>
        <item x="178"/>
        <item x="179"/>
        <item x="180"/>
        <item x="181"/>
        <item x="182"/>
        <item x="183"/>
        <item x="184"/>
        <item x="185"/>
        <item x="186"/>
        <item x="193"/>
        <item x="195"/>
        <item x="66"/>
        <item x="67"/>
        <item x="197"/>
        <item x="204"/>
        <item x="188"/>
        <item x="189"/>
        <item x="190"/>
        <item x="191"/>
        <item x="192"/>
        <item x="196"/>
        <item x="187"/>
        <item x="200"/>
        <item x="201"/>
        <item x="202"/>
        <item x="203"/>
        <item x="205"/>
        <item x="212"/>
        <item x="213"/>
        <item x="214"/>
        <item x="215"/>
        <item x="216"/>
        <item x="217"/>
        <item x="218"/>
        <item x="219"/>
        <item x="220"/>
        <item x="221"/>
        <item x="222"/>
        <item x="223"/>
        <item x="224"/>
        <item x="225"/>
        <item x="226"/>
        <item x="227"/>
        <item x="228"/>
        <item x="211"/>
        <item x="68"/>
        <item x="120"/>
        <item x="121"/>
        <item x="123"/>
        <item x="122"/>
        <item x="128"/>
        <item x="206"/>
        <item x="207"/>
        <item x="208"/>
        <item x="209"/>
        <item x="210"/>
        <item x="229"/>
        <item x="230"/>
        <item x="231"/>
        <item x="232"/>
        <item x="233"/>
        <item x="234"/>
        <item x="235"/>
        <item x="236"/>
        <item x="237"/>
        <item x="238"/>
        <item x="239"/>
        <item x="240"/>
        <item x="241"/>
        <item x="242"/>
        <item x="243"/>
        <item x="244"/>
        <item x="246"/>
        <item x="247"/>
        <item x="248"/>
        <item x="249"/>
        <item x="250"/>
        <item x="251"/>
        <item x="252"/>
        <item x="253"/>
        <item x="254"/>
        <item x="255"/>
        <item x="256"/>
        <item x="264"/>
        <item x="257"/>
        <item x="258"/>
        <item x="259"/>
        <item x="260"/>
        <item x="261"/>
        <item x="262"/>
        <item x="263"/>
        <item x="265"/>
        <item x="267"/>
        <item x="268"/>
        <item x="269"/>
        <item x="270"/>
        <item x="271"/>
        <item x="272"/>
        <item x="273"/>
        <item x="274"/>
        <item x="275"/>
        <item x="276"/>
        <item x="277"/>
        <item x="278"/>
        <item x="279"/>
        <item x="280"/>
        <item x="281"/>
        <item x="282"/>
        <item x="283"/>
        <item x="284"/>
        <item x="285"/>
        <item x="286"/>
        <item x="287"/>
        <item x="288"/>
        <item x="289"/>
        <item x="292"/>
        <item x="293"/>
        <item x="294"/>
        <item x="295"/>
        <item x="296"/>
        <item x="297"/>
        <item x="298"/>
        <item x="38"/>
        <item x="266"/>
        <item x="290"/>
        <item x="291"/>
        <item x="198"/>
        <item x="199"/>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axis="axisRow" compact="0" outline="0" subtotalTop="0" showAll="0" defaultSubtotal="0">
      <items count="16">
        <item x="1"/>
        <item x="2"/>
        <item x="0"/>
        <item x="4"/>
        <item m="1" x="15"/>
        <item x="5"/>
        <item x="6"/>
        <item m="1" x="10"/>
        <item m="1" x="11"/>
        <item m="1" x="12"/>
        <item m="1" x="13"/>
        <item m="1" x="14"/>
        <item x="7"/>
        <item x="3"/>
        <item x="8"/>
        <item x="9"/>
      </items>
      <extLst>
        <ext xmlns:x14="http://schemas.microsoft.com/office/spreadsheetml/2009/9/main" uri="{2946ED86-A175-432a-8AC1-64E0C546D7DE}">
          <x14:pivotField fillDownLabels="1"/>
        </ext>
      </extLst>
    </pivotField>
    <pivotField axis="axisRow" compact="0" outline="0" showAll="0" defaultSubtotal="0">
      <items count="70">
        <item m="1" x="40"/>
        <item m="1" x="39"/>
        <item m="1" x="67"/>
        <item m="1" x="65"/>
        <item m="1" x="69"/>
        <item m="1" x="60"/>
        <item m="1" x="63"/>
        <item m="1" x="53"/>
        <item m="1" x="52"/>
        <item m="1" x="50"/>
        <item m="1" x="64"/>
        <item m="1" x="61"/>
        <item m="1" x="66"/>
        <item x="0"/>
        <item m="1" x="68"/>
        <item m="1" x="58"/>
        <item m="1" x="59"/>
        <item m="1" x="62"/>
        <item m="1" x="55"/>
        <item m="1" x="48"/>
        <item m="1" x="56"/>
        <item m="1" x="25"/>
        <item m="1" x="51"/>
        <item m="1" x="49"/>
        <item m="1" x="45"/>
        <item m="1" x="57"/>
        <item m="1" x="54"/>
        <item m="1" x="29"/>
        <item m="1" x="34"/>
        <item m="1" x="41"/>
        <item m="1" x="42"/>
        <item m="1" x="36"/>
        <item m="1" x="37"/>
        <item m="1" x="44"/>
        <item m="1" x="13"/>
        <item m="1" x="47"/>
        <item m="1" x="28"/>
        <item m="1" x="43"/>
        <item m="1" x="46"/>
        <item m="1" x="33"/>
        <item m="1" x="32"/>
        <item m="1" x="21"/>
        <item m="1" x="38"/>
        <item m="1" x="30"/>
        <item m="1" x="26"/>
        <item x="7"/>
        <item m="1" x="31"/>
        <item m="1" x="35"/>
        <item m="1" x="24"/>
        <item m="1" x="27"/>
        <item x="8"/>
        <item x="10"/>
        <item m="1" x="16"/>
        <item m="1" x="18"/>
        <item m="1" x="19"/>
        <item m="1" x="22"/>
        <item m="1" x="23"/>
        <item m="1" x="12"/>
        <item m="1" x="14"/>
        <item m="1" x="20"/>
        <item x="3"/>
        <item x="5"/>
        <item m="1" x="17"/>
        <item x="2"/>
        <item m="1" x="15"/>
        <item x="9"/>
        <item x="1"/>
        <item x="4"/>
        <item x="6"/>
        <item x="11"/>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ubtotalTop="0" showAll="0" defaultSubtotal="0">
      <items count="17">
        <item x="4"/>
        <item m="1" x="14"/>
        <item x="0"/>
        <item x="5"/>
        <item x="2"/>
        <item x="1"/>
        <item x="3"/>
        <item m="1" x="9"/>
        <item m="1" x="13"/>
        <item x="6"/>
        <item m="1" x="11"/>
        <item m="1" x="16"/>
        <item x="7"/>
        <item m="1" x="12"/>
        <item m="1" x="15"/>
        <item m="1" x="10"/>
        <item x="8"/>
      </items>
      <extLst>
        <ext xmlns:x14="http://schemas.microsoft.com/office/spreadsheetml/2009/9/main" uri="{2946ED86-A175-432a-8AC1-64E0C546D7DE}">
          <x14:pivotField fillDownLabels="1"/>
        </ext>
      </extLst>
    </pivotField>
  </pivotFields>
  <rowFields count="7">
    <field x="0"/>
    <field x="11"/>
    <field x="2"/>
    <field x="3"/>
    <field x="5"/>
    <field x="9"/>
    <field x="8"/>
  </rowFields>
  <rowItems count="406">
    <i>
      <x/>
      <x v="2"/>
      <x v="63"/>
      <x v="35"/>
      <x v="93"/>
      <x v="13"/>
      <x v="2"/>
    </i>
    <i r="4">
      <x v="263"/>
      <x v="13"/>
      <x v="15"/>
    </i>
    <i r="1">
      <x v="3"/>
      <x v="141"/>
      <x v="46"/>
      <x v="255"/>
      <x v="13"/>
      <x v="15"/>
    </i>
    <i>
      <x v="1"/>
      <x/>
      <x v="36"/>
      <x v="6"/>
      <x v="254"/>
      <x v="13"/>
      <x v="15"/>
    </i>
    <i r="3">
      <x v="7"/>
      <x v="253"/>
      <x v="13"/>
      <x v="15"/>
    </i>
    <i r="3">
      <x v="90"/>
      <x v="187"/>
      <x v="13"/>
      <x v="3"/>
    </i>
    <i r="3">
      <x v="121"/>
      <x v="251"/>
      <x v="13"/>
      <x v="15"/>
    </i>
    <i r="3">
      <x v="122"/>
      <x v="252"/>
      <x v="13"/>
      <x v="15"/>
    </i>
    <i r="2">
      <x v="51"/>
      <x v="94"/>
      <x v="191"/>
      <x v="13"/>
      <x v="3"/>
    </i>
    <i r="2">
      <x v="52"/>
      <x v="58"/>
      <x v="88"/>
      <x v="13"/>
      <x v="2"/>
    </i>
    <i r="2">
      <x v="55"/>
      <x v="6"/>
      <x v="25"/>
      <x v="63"/>
      <x/>
    </i>
    <i r="3">
      <x v="7"/>
      <x v="26"/>
      <x v="63"/>
      <x/>
    </i>
    <i r="3">
      <x v="43"/>
      <x v="21"/>
      <x v="63"/>
      <x/>
    </i>
    <i r="3">
      <x v="44"/>
      <x v="20"/>
      <x v="63"/>
      <x/>
    </i>
    <i r="3">
      <x v="45"/>
      <x v="87"/>
      <x v="63"/>
      <x/>
    </i>
    <i r="2">
      <x v="56"/>
      <x v="3"/>
      <x v="47"/>
      <x v="63"/>
      <x/>
    </i>
    <i r="3">
      <x v="6"/>
      <x v="51"/>
      <x v="63"/>
      <x/>
    </i>
    <i r="3">
      <x v="7"/>
      <x v="52"/>
      <x v="63"/>
      <x/>
    </i>
    <i r="3">
      <x v="43"/>
      <x v="49"/>
      <x v="63"/>
      <x/>
    </i>
    <i r="3">
      <x v="44"/>
      <x v="50"/>
      <x v="63"/>
      <x/>
    </i>
    <i r="3">
      <x v="45"/>
      <x v="53"/>
      <x v="63"/>
      <x/>
    </i>
    <i r="2">
      <x v="57"/>
      <x v="45"/>
      <x v="87"/>
      <x v="13"/>
      <x v="6"/>
    </i>
    <i r="4">
      <x v="261"/>
      <x v="13"/>
      <x v="15"/>
    </i>
    <i r="3">
      <x v="74"/>
      <x v="140"/>
      <x v="13"/>
      <x v="1"/>
    </i>
    <i r="6">
      <x v="6"/>
    </i>
    <i r="3">
      <x v="75"/>
      <x v="26"/>
      <x v="13"/>
      <x v="1"/>
    </i>
    <i r="3">
      <x v="109"/>
      <x v="26"/>
      <x v="13"/>
      <x v="6"/>
    </i>
    <i r="3">
      <x v="110"/>
      <x v="21"/>
      <x v="13"/>
      <x v="6"/>
    </i>
    <i r="3">
      <x v="111"/>
      <x v="20"/>
      <x v="13"/>
      <x v="6"/>
    </i>
    <i r="3">
      <x v="117"/>
      <x v="25"/>
      <x v="13"/>
      <x v="14"/>
    </i>
    <i r="3">
      <x v="118"/>
      <x v="26"/>
      <x v="13"/>
      <x v="14"/>
    </i>
    <i r="2">
      <x v="58"/>
      <x v="45"/>
      <x v="262"/>
      <x v="13"/>
      <x v="15"/>
    </i>
    <i r="3">
      <x v="74"/>
      <x v="47"/>
      <x v="13"/>
      <x v="6"/>
    </i>
    <i r="3">
      <x v="109"/>
      <x v="52"/>
      <x v="13"/>
      <x v="6"/>
    </i>
    <i r="3">
      <x v="110"/>
      <x v="210"/>
      <x v="13"/>
      <x v="6"/>
    </i>
    <i r="3">
      <x v="111"/>
      <x v="211"/>
      <x v="13"/>
      <x v="6"/>
    </i>
    <i r="3">
      <x v="112"/>
      <x v="51"/>
      <x v="13"/>
      <x v="6"/>
    </i>
    <i r="2">
      <x v="59"/>
      <x v="99"/>
      <x v="200"/>
      <x v="13"/>
      <x v="6"/>
    </i>
    <i r="4">
      <x v="205"/>
      <x v="13"/>
      <x v="6"/>
    </i>
    <i r="3">
      <x v="100"/>
      <x v="201"/>
      <x v="13"/>
      <x v="6"/>
    </i>
    <i r="3">
      <x v="101"/>
      <x v="202"/>
      <x v="13"/>
      <x v="6"/>
    </i>
    <i r="3">
      <x v="102"/>
      <x v="203"/>
      <x v="13"/>
      <x v="6"/>
    </i>
    <i r="3">
      <x v="103"/>
      <x v="204"/>
      <x v="13"/>
      <x v="6"/>
    </i>
    <i r="2">
      <x v="60"/>
      <x v="74"/>
      <x v="207"/>
      <x v="13"/>
      <x v="6"/>
    </i>
    <i r="3">
      <x v="93"/>
      <x v="190"/>
      <x v="13"/>
      <x v="6"/>
    </i>
    <i r="3">
      <x v="105"/>
      <x v="191"/>
      <x v="13"/>
      <x v="6"/>
    </i>
    <i r="3">
      <x v="106"/>
      <x v="187"/>
      <x v="13"/>
      <x v="6"/>
    </i>
    <i r="3">
      <x v="107"/>
      <x v="208"/>
      <x v="13"/>
      <x v="6"/>
    </i>
    <i r="3">
      <x v="108"/>
      <x v="209"/>
      <x v="13"/>
      <x v="6"/>
    </i>
    <i r="2">
      <x v="61"/>
      <x v="54"/>
      <x v="10"/>
      <x v="63"/>
      <x/>
    </i>
    <i r="3">
      <x v="74"/>
      <x v="147"/>
      <x v="13"/>
      <x v="1"/>
    </i>
    <i r="2">
      <x v="175"/>
      <x v="6"/>
      <x v="25"/>
      <x v="13"/>
      <x/>
    </i>
    <i r="2">
      <x v="176"/>
      <x v="6"/>
      <x v="51"/>
      <x v="13"/>
      <x/>
    </i>
    <i r="3">
      <x v="7"/>
      <x v="52"/>
      <x v="13"/>
      <x/>
    </i>
    <i r="3">
      <x v="43"/>
      <x v="118"/>
      <x v="13"/>
      <x/>
    </i>
    <i r="3">
      <x v="44"/>
      <x v="119"/>
      <x v="13"/>
      <x/>
    </i>
    <i r="1">
      <x v="2"/>
      <x v="9"/>
      <x v="51"/>
      <x v="131"/>
      <x v="13"/>
      <x v="1"/>
    </i>
    <i r="2">
      <x v="124"/>
      <x v="35"/>
      <x v="294"/>
      <x v="13"/>
      <x/>
    </i>
    <i r="3">
      <x v="67"/>
      <x v="124"/>
      <x v="61"/>
      <x/>
    </i>
    <i r="2">
      <x v="178"/>
      <x v="72"/>
      <x v="127"/>
      <x v="13"/>
      <x/>
    </i>
    <i r="1">
      <x v="3"/>
      <x v="23"/>
      <x v="28"/>
      <x v="40"/>
      <x v="13"/>
      <x v="1"/>
    </i>
    <i r="4">
      <x v="248"/>
      <x v="13"/>
      <x v="15"/>
    </i>
    <i r="3">
      <x v="39"/>
      <x v="41"/>
      <x v="13"/>
      <x v="1"/>
    </i>
    <i r="4">
      <x v="245"/>
      <x v="13"/>
      <x v="15"/>
    </i>
    <i r="4">
      <x v="246"/>
      <x v="13"/>
      <x v="15"/>
    </i>
    <i r="3">
      <x v="46"/>
      <x v="9"/>
      <x v="13"/>
      <x v="1"/>
    </i>
    <i r="4">
      <x v="247"/>
      <x v="13"/>
      <x v="15"/>
    </i>
    <i r="2">
      <x v="24"/>
      <x v="39"/>
      <x v="62"/>
      <x v="13"/>
      <x v="1"/>
    </i>
    <i r="2">
      <x v="25"/>
      <x v="31"/>
      <x v="17"/>
      <x v="13"/>
      <x v="14"/>
    </i>
    <i r="4">
      <x v="250"/>
      <x v="13"/>
      <x v="15"/>
    </i>
    <i r="3">
      <x v="46"/>
      <x v="153"/>
      <x v="13"/>
      <x v="1"/>
    </i>
    <i r="3">
      <x v="87"/>
      <x v="230"/>
      <x v="13"/>
      <x v="14"/>
    </i>
    <i r="2">
      <x v="27"/>
      <x v="28"/>
      <x v="145"/>
      <x v="13"/>
      <x v="1"/>
    </i>
    <i r="6">
      <x v="12"/>
    </i>
    <i r="3">
      <x v="31"/>
      <x v="17"/>
      <x v="13"/>
      <x v="1"/>
    </i>
    <i r="6">
      <x v="12"/>
    </i>
    <i r="3">
      <x v="39"/>
      <x v="39"/>
      <x v="13"/>
      <x v="12"/>
    </i>
    <i r="3">
      <x v="46"/>
      <x v="172"/>
      <x v="13"/>
      <x v="1"/>
    </i>
    <i r="3">
      <x v="83"/>
      <x v="145"/>
      <x v="13"/>
      <x v="14"/>
    </i>
    <i r="3">
      <x v="87"/>
      <x v="39"/>
      <x v="13"/>
      <x v="14"/>
    </i>
    <i r="3">
      <x v="88"/>
      <x v="182"/>
      <x v="13"/>
      <x v="3"/>
    </i>
    <i r="2">
      <x v="28"/>
      <x v="79"/>
      <x v="123"/>
      <x v="13"/>
      <x v="1"/>
    </i>
    <i r="2">
      <x v="29"/>
      <x v="39"/>
      <x v="157"/>
      <x v="13"/>
      <x v="1"/>
    </i>
    <i r="3">
      <x v="46"/>
      <x v="22"/>
      <x v="13"/>
      <x v="1"/>
    </i>
    <i r="2">
      <x v="30"/>
      <x v="28"/>
      <x v="37"/>
      <x v="13"/>
      <x v="12"/>
    </i>
    <i r="3">
      <x v="31"/>
      <x v="123"/>
      <x v="13"/>
      <x v="12"/>
    </i>
    <i r="3">
      <x v="39"/>
      <x v="157"/>
      <x v="13"/>
      <x v="12"/>
    </i>
    <i r="3">
      <x v="46"/>
      <x v="22"/>
      <x v="13"/>
      <x v="12"/>
    </i>
    <i r="2">
      <x v="33"/>
      <x v="31"/>
      <x v="156"/>
      <x v="13"/>
      <x v="1"/>
    </i>
    <i r="3">
      <x v="39"/>
      <x v="155"/>
      <x v="13"/>
      <x v="1"/>
    </i>
    <i r="3">
      <x v="83"/>
      <x v="34"/>
      <x v="13"/>
      <x v="1"/>
    </i>
    <i r="2">
      <x v="35"/>
      <x v="30"/>
      <x v="34"/>
      <x v="13"/>
      <x v="12"/>
    </i>
    <i r="3">
      <x v="32"/>
      <x v="35"/>
      <x v="13"/>
      <x v="12"/>
    </i>
    <i r="3">
      <x v="41"/>
      <x v="36"/>
      <x v="13"/>
      <x v="12"/>
    </i>
    <i r="3">
      <x v="47"/>
      <x v="113"/>
      <x v="13"/>
      <x v="12"/>
    </i>
    <i r="3">
      <x v="83"/>
      <x v="215"/>
      <x v="13"/>
      <x v="14"/>
    </i>
    <i r="2">
      <x v="50"/>
      <x v="31"/>
      <x v="17"/>
      <x v="13"/>
      <x/>
    </i>
    <i r="2">
      <x v="130"/>
      <x v="31"/>
      <x v="206"/>
      <x v="13"/>
      <x v="14"/>
    </i>
    <i r="3">
      <x v="83"/>
      <x v="228"/>
      <x v="13"/>
      <x v="14"/>
    </i>
    <i r="3">
      <x v="87"/>
      <x v="229"/>
      <x v="13"/>
      <x v="14"/>
    </i>
    <i r="2">
      <x v="131"/>
      <x v="83"/>
      <x v="231"/>
      <x v="13"/>
      <x v="14"/>
    </i>
    <i r="2">
      <x v="132"/>
      <x v="31"/>
      <x v="232"/>
      <x v="13"/>
      <x v="14"/>
    </i>
    <i r="3">
      <x v="83"/>
      <x v="238"/>
      <x v="13"/>
      <x v="14"/>
    </i>
    <i r="2">
      <x v="136"/>
      <x v="31"/>
      <x v="242"/>
      <x v="13"/>
      <x v="14"/>
    </i>
    <i r="2">
      <x v="139"/>
      <x v="28"/>
      <x v="249"/>
      <x v="13"/>
      <x v="15"/>
    </i>
    <i r="2">
      <x v="169"/>
      <x v="28"/>
      <x v="40"/>
      <x v="13"/>
      <x/>
    </i>
    <i r="3">
      <x v="39"/>
      <x v="41"/>
      <x v="13"/>
      <x/>
    </i>
    <i r="4">
      <x v="62"/>
      <x v="13"/>
      <x v="1"/>
    </i>
    <i r="3">
      <x v="46"/>
      <x v="9"/>
      <x v="13"/>
      <x/>
    </i>
    <i r="2">
      <x v="170"/>
      <x v="28"/>
      <x v="122"/>
      <x v="13"/>
      <x/>
    </i>
    <i r="3">
      <x v="46"/>
      <x v="22"/>
      <x v="13"/>
      <x/>
    </i>
    <i r="2">
      <x v="171"/>
      <x v="28"/>
      <x v="38"/>
      <x v="13"/>
      <x/>
    </i>
    <i r="2">
      <x v="172"/>
      <x v="28"/>
      <x v="37"/>
      <x v="13"/>
      <x/>
    </i>
    <i r="2">
      <x v="173"/>
      <x v="28"/>
      <x v="30"/>
      <x v="13"/>
      <x/>
    </i>
    <i r="3">
      <x v="39"/>
      <x v="31"/>
      <x v="13"/>
      <x/>
    </i>
    <i r="3">
      <x v="46"/>
      <x v="113"/>
      <x v="13"/>
      <x v="13"/>
    </i>
    <i r="2">
      <x v="174"/>
      <x v="28"/>
      <x v="34"/>
      <x v="13"/>
      <x/>
    </i>
    <i r="3">
      <x v="31"/>
      <x v="35"/>
      <x v="13"/>
      <x/>
    </i>
    <i r="3">
      <x v="39"/>
      <x v="36"/>
      <x v="13"/>
      <x/>
    </i>
    <i r="1">
      <x v="4"/>
      <x v="7"/>
      <x v="13"/>
      <x v="136"/>
      <x v="13"/>
      <x v="1"/>
    </i>
    <i r="2">
      <x v="8"/>
      <x v="84"/>
      <x v="195"/>
      <x v="13"/>
      <x v="5"/>
    </i>
    <i r="2">
      <x v="10"/>
      <x v="13"/>
      <x v="54"/>
      <x v="66"/>
      <x/>
    </i>
    <i r="2">
      <x v="11"/>
      <x/>
      <x v="121"/>
      <x v="63"/>
      <x/>
    </i>
    <i r="3">
      <x v="8"/>
      <x v="42"/>
      <x v="13"/>
      <x v="1"/>
    </i>
    <i r="5">
      <x v="63"/>
      <x/>
    </i>
    <i r="3">
      <x v="13"/>
      <x v="43"/>
      <x v="13"/>
      <x v="1"/>
    </i>
    <i r="5">
      <x v="63"/>
      <x/>
    </i>
    <i r="3">
      <x v="51"/>
      <x v="121"/>
      <x v="13"/>
      <x v="1"/>
    </i>
    <i r="2">
      <x v="12"/>
      <x v="13"/>
      <x v="259"/>
      <x v="13"/>
      <x v="15"/>
    </i>
    <i r="3">
      <x v="51"/>
      <x v="168"/>
      <x v="13"/>
      <x v="1"/>
    </i>
    <i r="2">
      <x v="13"/>
      <x v="8"/>
      <x v="90"/>
      <x v="13"/>
      <x v="1"/>
    </i>
    <i r="6">
      <x v="3"/>
    </i>
    <i r="3">
      <x v="13"/>
      <x v="92"/>
      <x v="13"/>
      <x v="3"/>
    </i>
    <i r="3">
      <x v="51"/>
      <x v="91"/>
      <x v="13"/>
      <x v="3"/>
    </i>
    <i r="2">
      <x v="14"/>
      <x/>
      <x v="91"/>
      <x v="63"/>
      <x/>
    </i>
    <i r="3">
      <x v="13"/>
      <x v="92"/>
      <x v="63"/>
      <x/>
    </i>
    <i r="2">
      <x v="15"/>
      <x v="8"/>
      <x v="143"/>
      <x v="13"/>
      <x v="1"/>
    </i>
    <i r="3">
      <x v="84"/>
      <x v="184"/>
      <x v="13"/>
      <x v="5"/>
    </i>
    <i r="3">
      <x v="96"/>
      <x v="194"/>
      <x v="13"/>
      <x v="5"/>
    </i>
    <i r="2">
      <x v="18"/>
      <x v="24"/>
      <x v="45"/>
      <x v="13"/>
      <x v="1"/>
    </i>
    <i r="4">
      <x v="73"/>
      <x v="13"/>
      <x v="1"/>
    </i>
    <i r="2">
      <x v="19"/>
      <x v="77"/>
      <x v="164"/>
      <x v="13"/>
      <x v="1"/>
    </i>
    <i r="2">
      <x v="20"/>
      <x v="24"/>
      <x v="163"/>
      <x v="13"/>
      <x v="1"/>
    </i>
    <i r="2">
      <x v="113"/>
      <x v="13"/>
      <x v="184"/>
      <x v="13"/>
      <x v="3"/>
    </i>
    <i r="3">
      <x v="51"/>
      <x v="183"/>
      <x v="13"/>
      <x v="3"/>
    </i>
    <i r="3">
      <x v="89"/>
      <x v="192"/>
      <x v="13"/>
      <x v="3"/>
    </i>
    <i r="2">
      <x v="123"/>
      <x v="84"/>
      <x v="217"/>
      <x v="13"/>
      <x v="5"/>
    </i>
    <i r="3">
      <x v="86"/>
      <x v="216"/>
      <x v="13"/>
      <x v="5"/>
    </i>
    <i r="2">
      <x v="133"/>
      <x v="8"/>
      <x v="235"/>
      <x v="13"/>
      <x v="14"/>
    </i>
    <i r="3">
      <x v="13"/>
      <x v="233"/>
      <x v="13"/>
      <x v="14"/>
    </i>
    <i r="3">
      <x v="51"/>
      <x v="234"/>
      <x v="13"/>
      <x v="14"/>
    </i>
    <i r="2">
      <x v="134"/>
      <x v="8"/>
      <x v="239"/>
      <x v="13"/>
      <x v="14"/>
    </i>
    <i r="3">
      <x v="119"/>
      <x v="240"/>
      <x v="13"/>
      <x v="14"/>
    </i>
    <i r="2">
      <x v="140"/>
      <x v="13"/>
      <x v="258"/>
      <x v="13"/>
      <x v="15"/>
    </i>
    <i r="2">
      <x v="161"/>
      <x v="51"/>
      <x v="121"/>
      <x v="13"/>
      <x/>
    </i>
    <i r="2">
      <x v="162"/>
      <x v="8"/>
      <x v="90"/>
      <x v="13"/>
      <x/>
    </i>
    <i r="2">
      <x v="163"/>
      <x v="8"/>
      <x v="81"/>
      <x v="63"/>
      <x/>
    </i>
    <i r="3">
      <x v="13"/>
      <x v="83"/>
      <x v="13"/>
      <x/>
    </i>
    <i r="3">
      <x v="24"/>
      <x v="45"/>
      <x v="63"/>
      <x/>
    </i>
    <i r="4">
      <x v="73"/>
      <x v="13"/>
      <x/>
    </i>
    <i r="3">
      <x v="51"/>
      <x v="82"/>
      <x v="63"/>
      <x/>
    </i>
    <i r="2">
      <x v="164"/>
      <x/>
      <x v="48"/>
      <x v="63"/>
      <x/>
    </i>
    <i r="5">
      <x v="67"/>
      <x/>
    </i>
    <i r="3">
      <x v="8"/>
      <x v="79"/>
      <x v="60"/>
      <x/>
    </i>
    <i r="5">
      <x v="63"/>
      <x/>
    </i>
    <i r="3">
      <x v="13"/>
      <x v="46"/>
      <x v="63"/>
      <x/>
    </i>
    <i r="5">
      <x v="67"/>
      <x/>
    </i>
    <i r="3">
      <x v="51"/>
      <x v="80"/>
      <x v="13"/>
      <x/>
    </i>
    <i r="2">
      <x v="180"/>
      <x v="8"/>
      <x v="143"/>
      <x v="63"/>
      <x/>
    </i>
    <i r="3">
      <x v="13"/>
      <x v="184"/>
      <x v="63"/>
      <x/>
    </i>
    <i r="3">
      <x v="51"/>
      <x v="183"/>
      <x v="63"/>
      <x/>
    </i>
    <i r="2">
      <x v="181"/>
      <x v="13"/>
      <x v="217"/>
      <x v="63"/>
      <x/>
    </i>
    <i r="1">
      <x v="5"/>
      <x v="2"/>
      <x v="82"/>
      <x v="176"/>
      <x v="13"/>
      <x v="1"/>
    </i>
    <i r="2">
      <x v="3"/>
      <x v="73"/>
      <x v="130"/>
      <x v="13"/>
      <x v="1"/>
    </i>
    <i r="3">
      <x v="74"/>
      <x v="129"/>
      <x v="13"/>
      <x v="1"/>
    </i>
    <i r="2">
      <x v="4"/>
      <x v="46"/>
      <x v="27"/>
      <x v="13"/>
      <x v="1"/>
    </i>
    <i r="5">
      <x v="63"/>
      <x/>
    </i>
    <i r="3">
      <x v="57"/>
      <x v="33"/>
      <x v="13"/>
      <x v="1"/>
    </i>
    <i r="3">
      <x v="74"/>
      <x v="173"/>
      <x v="13"/>
      <x v="1"/>
    </i>
    <i r="3">
      <x v="80"/>
      <x v="174"/>
      <x v="13"/>
      <x v="1"/>
    </i>
    <i r="3">
      <x v="81"/>
      <x v="175"/>
      <x v="13"/>
      <x v="1"/>
    </i>
    <i r="3">
      <x v="113"/>
      <x v="212"/>
      <x v="13"/>
      <x v="6"/>
    </i>
    <i r="2">
      <x v="159"/>
      <x v="46"/>
      <x v="27"/>
      <x v="13"/>
      <x/>
    </i>
    <i r="2">
      <x v="160"/>
      <x v="57"/>
      <x v="33"/>
      <x v="13"/>
      <x/>
    </i>
    <i r="1">
      <x v="6"/>
      <x v="42"/>
      <x v="46"/>
      <x v="237"/>
      <x v="13"/>
      <x v="14"/>
    </i>
    <i r="3">
      <x v="55"/>
      <x v="13"/>
      <x v="63"/>
      <x/>
    </i>
    <i r="3">
      <x v="56"/>
      <x v="14"/>
      <x v="63"/>
      <x/>
    </i>
    <i r="2">
      <x v="43"/>
      <x v="46"/>
      <x v="236"/>
      <x v="13"/>
      <x v="14"/>
    </i>
    <i r="3">
      <x v="54"/>
      <x v="12"/>
      <x v="13"/>
      <x v="1"/>
    </i>
    <i r="3">
      <x v="55"/>
      <x v="12"/>
      <x v="63"/>
      <x/>
    </i>
    <i r="3">
      <x v="56"/>
      <x v="11"/>
      <x v="63"/>
      <x/>
    </i>
    <i r="2">
      <x v="44"/>
      <x v="54"/>
      <x v="24"/>
      <x v="63"/>
      <x/>
    </i>
    <i r="2">
      <x v="45"/>
      <x v="46"/>
      <x v="32"/>
      <x v="13"/>
      <x v="1"/>
    </i>
    <i r="3">
      <x v="76"/>
      <x v="18"/>
      <x v="13"/>
      <x v="1"/>
    </i>
    <i r="4">
      <x v="19"/>
      <x v="13"/>
      <x v="1"/>
    </i>
    <i r="2">
      <x v="46"/>
      <x v="8"/>
      <x v="28"/>
      <x v="13"/>
      <x v="1"/>
    </i>
    <i r="3">
      <x v="46"/>
      <x v="146"/>
      <x v="13"/>
      <x v="1"/>
    </i>
    <i r="3">
      <x v="54"/>
      <x v="29"/>
      <x v="13"/>
      <x v="1"/>
    </i>
    <i r="5">
      <x v="63"/>
      <x/>
    </i>
    <i r="2">
      <x v="100"/>
      <x v="46"/>
      <x v="256"/>
      <x v="13"/>
      <x v="15"/>
    </i>
    <i r="3">
      <x v="123"/>
      <x v="257"/>
      <x v="13"/>
      <x v="15"/>
    </i>
    <i r="2">
      <x v="116"/>
      <x v="91"/>
      <x v="188"/>
      <x v="13"/>
      <x v="3"/>
    </i>
    <i r="3">
      <x v="92"/>
      <x v="189"/>
      <x v="13"/>
      <x v="3"/>
    </i>
    <i r="2">
      <x v="135"/>
      <x v="38"/>
      <x v="241"/>
      <x v="13"/>
      <x v="14"/>
    </i>
    <i r="2">
      <x v="165"/>
      <x v="46"/>
      <x v="32"/>
      <x v="13"/>
      <x/>
    </i>
    <i r="3">
      <x v="70"/>
      <x v="19"/>
      <x v="13"/>
      <x/>
    </i>
    <i r="3">
      <x v="71"/>
      <x v="18"/>
      <x v="13"/>
      <x/>
    </i>
    <i r="2">
      <x v="166"/>
      <x v="54"/>
      <x v="24"/>
      <x v="13"/>
      <x/>
    </i>
    <i r="2">
      <x v="167"/>
      <x v="8"/>
      <x v="28"/>
      <x v="13"/>
      <x/>
    </i>
    <i r="2">
      <x v="168"/>
      <x v="46"/>
      <x v="44"/>
      <x v="13"/>
      <x v="2"/>
    </i>
    <i r="2">
      <x v="177"/>
      <x v="38"/>
      <x v="16"/>
      <x v="13"/>
      <x v="2"/>
    </i>
    <i r="3">
      <x v="54"/>
      <x v="15"/>
      <x v="13"/>
      <x v="2"/>
    </i>
    <i r="1">
      <x v="9"/>
      <x v="60"/>
      <x v="93"/>
      <x v="190"/>
      <x v="13"/>
      <x v="3"/>
    </i>
    <i r="1">
      <x v="12"/>
      <x v="26"/>
      <x v="31"/>
      <x v="214"/>
      <x v="13"/>
      <x v="6"/>
    </i>
    <i r="2">
      <x v="27"/>
      <x v="68"/>
      <x v="145"/>
      <x v="13"/>
      <x v="6"/>
    </i>
    <i r="3">
      <x v="83"/>
      <x v="145"/>
      <x v="13"/>
      <x v="5"/>
    </i>
    <i r="3">
      <x v="87"/>
      <x v="39"/>
      <x v="13"/>
      <x v="3"/>
    </i>
    <i r="6">
      <x v="5"/>
    </i>
    <i r="3">
      <x v="97"/>
      <x v="225"/>
      <x v="13"/>
      <x v="5"/>
    </i>
    <i r="3">
      <x v="116"/>
      <x v="224"/>
      <x v="13"/>
      <x v="5"/>
    </i>
    <i r="2">
      <x v="29"/>
      <x v="83"/>
      <x v="37"/>
      <x v="13"/>
      <x v="5"/>
    </i>
    <i r="3">
      <x v="87"/>
      <x v="226"/>
      <x v="13"/>
      <x v="5"/>
    </i>
    <i r="2">
      <x v="31"/>
      <x v="31"/>
      <x v="206"/>
      <x v="13"/>
      <x v="6"/>
    </i>
    <i r="2">
      <x v="32"/>
      <x v="31"/>
      <x v="35"/>
      <x v="13"/>
      <x v="6"/>
    </i>
    <i r="3">
      <x v="104"/>
      <x v="113"/>
      <x v="13"/>
      <x v="6"/>
    </i>
    <i r="2">
      <x v="35"/>
      <x v="39"/>
      <x v="36"/>
      <x v="13"/>
      <x v="6"/>
    </i>
    <i r="3">
      <x v="68"/>
      <x v="215"/>
      <x v="13"/>
      <x v="6"/>
    </i>
    <i r="2">
      <x v="112"/>
      <x v="31"/>
      <x v="181"/>
      <x v="13"/>
      <x v="3"/>
    </i>
    <i r="2">
      <x v="128"/>
      <x v="116"/>
      <x v="227"/>
      <x v="13"/>
      <x v="5"/>
    </i>
    <i r="1">
      <x v="16"/>
      <x v="4"/>
      <x v="75"/>
      <x v="260"/>
      <x v="13"/>
      <x v="15"/>
    </i>
    <i>
      <x v="2"/>
      <x v="3"/>
      <x v="79"/>
      <x v="87"/>
      <x v="89"/>
      <x v="13"/>
      <x v="14"/>
    </i>
    <i r="3">
      <x v="120"/>
      <x v="244"/>
      <x v="13"/>
      <x v="14"/>
    </i>
    <i r="2">
      <x v="143"/>
      <x v="39"/>
      <x v="295"/>
      <x v="13"/>
      <x v="15"/>
    </i>
    <i r="1">
      <x v="4"/>
      <x/>
      <x v="8"/>
      <x v="180"/>
      <x v="13"/>
      <x v="3"/>
    </i>
    <i r="3">
      <x v="13"/>
      <x v="67"/>
      <x v="13"/>
      <x v="3"/>
    </i>
    <i r="3">
      <x v="51"/>
      <x v="86"/>
      <x v="13"/>
      <x v="3"/>
    </i>
    <i r="2">
      <x v="64"/>
      <x v="8"/>
      <x v="85"/>
      <x v="63"/>
      <x/>
    </i>
    <i r="3">
      <x v="84"/>
      <x v="67"/>
      <x v="13"/>
      <x v="5"/>
    </i>
    <i r="2">
      <x v="65"/>
      <x/>
      <x v="86"/>
      <x v="63"/>
      <x/>
    </i>
    <i r="3">
      <x v="13"/>
      <x v="67"/>
      <x v="13"/>
      <x/>
    </i>
    <i r="5">
      <x v="63"/>
      <x/>
    </i>
    <i r="2">
      <x v="66"/>
      <x v="8"/>
      <x v="85"/>
      <x v="13"/>
      <x/>
    </i>
    <i r="4">
      <x v="165"/>
      <x v="13"/>
      <x v="1"/>
    </i>
    <i r="6">
      <x v="6"/>
    </i>
    <i r="4">
      <x v="166"/>
      <x v="13"/>
      <x v="1"/>
    </i>
    <i r="4">
      <x v="243"/>
      <x v="13"/>
      <x v="14"/>
    </i>
    <i r="3">
      <x v="13"/>
      <x v="67"/>
      <x v="13"/>
      <x v="14"/>
    </i>
    <i r="4">
      <x v="135"/>
      <x v="13"/>
      <x v="1"/>
    </i>
    <i r="6">
      <x v="6"/>
    </i>
    <i r="3">
      <x v="51"/>
      <x v="86"/>
      <x v="13"/>
      <x/>
    </i>
    <i r="4">
      <x v="128"/>
      <x v="13"/>
      <x v="1"/>
    </i>
    <i r="3">
      <x v="114"/>
      <x v="213"/>
      <x v="13"/>
      <x v="6"/>
    </i>
    <i r="2">
      <x v="67"/>
      <x/>
      <x v="86"/>
      <x v="67"/>
      <x/>
    </i>
    <i r="3">
      <x v="13"/>
      <x v="67"/>
      <x v="67"/>
      <x/>
    </i>
    <i r="2">
      <x v="68"/>
      <x v="8"/>
      <x v="133"/>
      <x v="13"/>
      <x v="1"/>
    </i>
    <i r="2">
      <x v="69"/>
      <x v="8"/>
      <x v="66"/>
      <x v="63"/>
      <x/>
    </i>
    <i r="2">
      <x v="70"/>
      <x/>
      <x v="55"/>
      <x v="63"/>
      <x/>
    </i>
    <i r="2">
      <x v="71"/>
      <x v="13"/>
      <x v="61"/>
      <x v="13"/>
      <x/>
    </i>
    <i r="2">
      <x v="72"/>
      <x v="8"/>
      <x v="70"/>
      <x v="63"/>
      <x/>
    </i>
    <i r="2">
      <x v="73"/>
      <x/>
      <x v="71"/>
      <x v="63"/>
      <x/>
    </i>
    <i r="3">
      <x v="13"/>
      <x v="72"/>
      <x v="63"/>
      <x/>
    </i>
    <i r="2">
      <x v="74"/>
      <x v="8"/>
      <x v="63"/>
      <x v="63"/>
      <x/>
    </i>
    <i r="3">
      <x v="26"/>
      <x v="69"/>
      <x v="63"/>
      <x/>
    </i>
    <i r="3">
      <x v="27"/>
      <x v="68"/>
      <x v="66"/>
      <x/>
    </i>
    <i r="3">
      <x v="37"/>
      <x v="65"/>
      <x v="63"/>
      <x/>
    </i>
    <i r="2">
      <x v="75"/>
      <x/>
      <x v="64"/>
      <x v="63"/>
      <x/>
    </i>
    <i r="3">
      <x v="13"/>
      <x v="75"/>
      <x v="63"/>
      <x/>
    </i>
    <i r="2">
      <x v="78"/>
      <x/>
      <x v="57"/>
      <x v="60"/>
      <x/>
    </i>
    <i r="3">
      <x v="8"/>
      <x v="56"/>
      <x v="68"/>
      <x/>
    </i>
    <i r="3">
      <x v="23"/>
      <x v="59"/>
      <x v="60"/>
      <x/>
    </i>
    <i r="3">
      <x v="25"/>
      <x v="60"/>
      <x v="67"/>
      <x/>
    </i>
    <i r="3">
      <x v="36"/>
      <x v="58"/>
      <x v="60"/>
      <x/>
    </i>
    <i r="2">
      <x v="82"/>
      <x v="84"/>
      <x v="177"/>
      <x v="13"/>
      <x v="1"/>
    </i>
    <i r="2">
      <x v="83"/>
      <x v="85"/>
      <x v="178"/>
      <x v="13"/>
      <x v="1"/>
    </i>
    <i r="3">
      <x v="86"/>
      <x v="179"/>
      <x v="13"/>
      <x v="1"/>
    </i>
    <i r="2">
      <x v="111"/>
      <x/>
      <x v="78"/>
      <x v="63"/>
      <x/>
    </i>
    <i r="3">
      <x v="11"/>
      <x v="77"/>
      <x v="63"/>
      <x/>
    </i>
    <i r="3">
      <x v="13"/>
      <x v="84"/>
      <x v="63"/>
      <x/>
    </i>
    <i r="2">
      <x v="120"/>
      <x v="13"/>
      <x v="84"/>
      <x v="13"/>
      <x/>
    </i>
    <i r="2">
      <x v="121"/>
      <x/>
      <x v="71"/>
      <x v="13"/>
      <x/>
    </i>
    <i r="2">
      <x v="122"/>
      <x v="20"/>
      <x v="76"/>
      <x v="13"/>
      <x/>
    </i>
    <i r="3">
      <x v="22"/>
      <x v="74"/>
      <x v="13"/>
      <x/>
    </i>
    <i r="3">
      <x v="26"/>
      <x v="69"/>
      <x v="13"/>
      <x/>
    </i>
    <i r="3">
      <x v="27"/>
      <x v="68"/>
      <x v="13"/>
      <x/>
    </i>
    <i r="2">
      <x v="142"/>
      <x v="13"/>
      <x v="135"/>
      <x v="13"/>
      <x v="15"/>
    </i>
    <i r="3">
      <x v="51"/>
      <x v="213"/>
      <x v="13"/>
      <x v="15"/>
    </i>
    <i r="2">
      <x v="144"/>
      <x v="124"/>
      <x v="264"/>
      <x v="13"/>
      <x v="15"/>
    </i>
    <i r="3">
      <x v="125"/>
      <x v="265"/>
      <x v="13"/>
      <x v="15"/>
    </i>
    <i>
      <x v="3"/>
      <x/>
      <x v="147"/>
      <x v="74"/>
      <x v="269"/>
      <x v="13"/>
      <x v="15"/>
    </i>
    <i r="2">
      <x v="148"/>
      <x v="75"/>
      <x v="271"/>
      <x v="13"/>
      <x v="15"/>
    </i>
    <i r="3">
      <x v="121"/>
      <x v="270"/>
      <x v="13"/>
      <x v="15"/>
    </i>
    <i r="2">
      <x v="158"/>
      <x v="126"/>
      <x v="272"/>
      <x v="13"/>
      <x v="15"/>
    </i>
    <i r="3">
      <x v="127"/>
      <x v="273"/>
      <x v="13"/>
      <x v="15"/>
    </i>
    <i r="1">
      <x v="3"/>
      <x v="37"/>
      <x v="46"/>
      <x v="104"/>
      <x v="67"/>
      <x/>
    </i>
    <i r="2">
      <x v="39"/>
      <x v="60"/>
      <x v="116"/>
      <x v="65"/>
      <x/>
    </i>
    <i r="3">
      <x v="61"/>
      <x v="115"/>
      <x v="65"/>
      <x/>
    </i>
    <i r="3">
      <x v="62"/>
      <x v="114"/>
      <x v="61"/>
      <x/>
    </i>
    <i r="2">
      <x v="40"/>
      <x v="68"/>
      <x v="94"/>
      <x v="65"/>
      <x/>
    </i>
    <i r="2">
      <x v="41"/>
      <x v="46"/>
      <x v="117"/>
      <x v="61"/>
      <x/>
    </i>
    <i r="2">
      <x v="79"/>
      <x v="39"/>
      <x v="89"/>
      <x v="13"/>
      <x v="1"/>
    </i>
    <i r="3">
      <x v="79"/>
      <x v="171"/>
      <x v="13"/>
      <x v="1"/>
    </i>
    <i r="2">
      <x v="80"/>
      <x v="40"/>
      <x v="89"/>
      <x v="13"/>
      <x/>
    </i>
    <i r="2">
      <x v="81"/>
      <x v="78"/>
      <x v="170"/>
      <x v="13"/>
      <x v="1"/>
    </i>
    <i r="2">
      <x v="125"/>
      <x v="28"/>
      <x v="219"/>
      <x v="51"/>
      <x/>
    </i>
    <i r="3">
      <x v="31"/>
      <x v="221"/>
      <x v="51"/>
      <x/>
    </i>
    <i r="3">
      <x v="39"/>
      <x v="218"/>
      <x v="51"/>
      <x/>
    </i>
    <i r="3">
      <x v="46"/>
      <x v="220"/>
      <x v="51"/>
      <x/>
    </i>
    <i r="1">
      <x v="4"/>
      <x v="89"/>
      <x v="51"/>
      <x v="97"/>
      <x v="13"/>
      <x/>
    </i>
    <i r="2">
      <x v="90"/>
      <x v="8"/>
      <x v="132"/>
      <x v="13"/>
      <x v="1"/>
    </i>
    <i r="3">
      <x v="51"/>
      <x v="96"/>
      <x v="13"/>
      <x v="1"/>
    </i>
    <i r="3">
      <x v="86"/>
      <x v="186"/>
      <x v="13"/>
      <x v="5"/>
    </i>
    <i r="3">
      <x v="98"/>
      <x v="198"/>
      <x v="13"/>
      <x v="5"/>
    </i>
    <i r="2">
      <x v="94"/>
      <x v="8"/>
      <x v="23"/>
      <x v="13"/>
      <x/>
    </i>
    <i r="3">
      <x v="17"/>
      <x v="98"/>
      <x v="63"/>
      <x/>
    </i>
    <i r="3">
      <x v="19"/>
      <x v="99"/>
    </i>
    <i r="3">
      <x v="20"/>
      <x v="98"/>
      <x v="13"/>
      <x/>
    </i>
    <i r="3">
      <x v="22"/>
      <x v="99"/>
    </i>
    <i r="3">
      <x v="59"/>
      <x v="96"/>
      <x v="63"/>
      <x/>
    </i>
    <i r="3">
      <x v="63"/>
      <x v="23"/>
      <x v="63"/>
      <x/>
    </i>
    <i r="2">
      <x v="95"/>
      <x v="13"/>
      <x v="101"/>
      <x v="66"/>
      <x/>
    </i>
    <i r="2">
      <x v="96"/>
      <x/>
      <x v="106"/>
      <x v="63"/>
      <x/>
    </i>
    <i r="3">
      <x v="8"/>
      <x v="105"/>
      <x v="63"/>
      <x/>
    </i>
    <i r="3">
      <x v="13"/>
      <x v="107"/>
      <x v="63"/>
      <x/>
    </i>
    <i r="3">
      <x v="24"/>
      <x v="108"/>
      <x v="63"/>
      <x/>
    </i>
    <i r="2">
      <x v="97"/>
      <x/>
      <x v="126"/>
      <x v="50"/>
      <x/>
    </i>
    <i r="3">
      <x v="8"/>
      <x v="125"/>
      <x v="45"/>
      <x/>
    </i>
    <i r="3">
      <x v="13"/>
      <x v="111"/>
      <x v="13"/>
      <x/>
    </i>
    <i r="2">
      <x v="98"/>
      <x v="8"/>
      <x v="109"/>
      <x v="13"/>
      <x/>
    </i>
    <i r="3">
      <x v="13"/>
      <x v="110"/>
      <x v="13"/>
      <x/>
    </i>
    <i r="2">
      <x v="118"/>
      <x v="51"/>
      <x v="185"/>
      <x v="13"/>
      <x v="3"/>
    </i>
    <i r="2">
      <x v="129"/>
      <x/>
      <x v="298"/>
      <x v="13"/>
      <x v="3"/>
    </i>
    <i r="3">
      <x v="84"/>
      <x v="101"/>
      <x v="13"/>
      <x v="5"/>
    </i>
    <i r="2">
      <x v="137"/>
      <x v="8"/>
      <x v="100"/>
      <x v="13"/>
      <x v="14"/>
    </i>
    <i r="2">
      <x v="138"/>
      <x v="13"/>
      <x v="101"/>
      <x v="13"/>
      <x v="14"/>
    </i>
    <i r="2">
      <x v="149"/>
      <x v="51"/>
      <x v="274"/>
      <x v="13"/>
      <x v="15"/>
    </i>
    <i r="2">
      <x v="150"/>
      <x v="8"/>
      <x v="275"/>
      <x v="13"/>
      <x v="15"/>
    </i>
    <i r="3">
      <x v="13"/>
      <x v="277"/>
      <x v="13"/>
      <x v="15"/>
    </i>
    <i r="3">
      <x v="51"/>
      <x v="276"/>
      <x v="13"/>
      <x v="15"/>
    </i>
    <i r="2">
      <x v="151"/>
      <x v="8"/>
      <x v="105"/>
      <x v="13"/>
      <x v="15"/>
    </i>
    <i r="3">
      <x v="13"/>
      <x v="280"/>
      <x v="13"/>
      <x v="15"/>
    </i>
    <i r="3">
      <x v="24"/>
      <x v="278"/>
      <x v="13"/>
      <x v="15"/>
    </i>
    <i r="3">
      <x v="128"/>
      <x v="279"/>
      <x v="13"/>
      <x v="15"/>
    </i>
    <i r="2">
      <x v="152"/>
      <x v="8"/>
      <x v="281"/>
      <x v="13"/>
      <x v="15"/>
    </i>
    <i r="3">
      <x v="13"/>
      <x v="283"/>
      <x v="13"/>
      <x v="15"/>
    </i>
    <i r="3">
      <x v="24"/>
      <x v="284"/>
      <x v="13"/>
      <x v="15"/>
    </i>
    <i r="3">
      <x v="51"/>
      <x v="282"/>
      <x v="13"/>
      <x v="15"/>
    </i>
    <i r="2">
      <x v="157"/>
      <x v="20"/>
      <x v="102"/>
      <x v="13"/>
      <x/>
    </i>
    <i r="3">
      <x v="22"/>
      <x v="103"/>
      <x v="13"/>
      <x/>
    </i>
    <i r="2">
      <x v="179"/>
      <x v="13"/>
      <x v="101"/>
      <x v="13"/>
      <x/>
    </i>
    <i r="2">
      <x v="182"/>
      <x v="13"/>
      <x v="299"/>
      <x v="13"/>
      <x v="3"/>
    </i>
    <i r="1">
      <x v="5"/>
      <x v="155"/>
      <x v="57"/>
      <x v="289"/>
      <x v="13"/>
      <x v="15"/>
    </i>
    <i r="3">
      <x v="113"/>
      <x v="288"/>
      <x v="13"/>
      <x v="15"/>
    </i>
    <i r="3">
      <x v="121"/>
      <x v="293"/>
      <x v="13"/>
      <x v="15"/>
    </i>
    <i r="3">
      <x v="122"/>
      <x v="292"/>
      <x v="13"/>
      <x v="15"/>
    </i>
    <i r="3">
      <x v="130"/>
      <x v="287"/>
      <x v="13"/>
      <x v="15"/>
    </i>
    <i r="3">
      <x v="131"/>
      <x v="290"/>
      <x v="13"/>
      <x v="15"/>
    </i>
    <i r="3">
      <x v="132"/>
      <x v="291"/>
      <x v="13"/>
      <x v="15"/>
    </i>
    <i r="1">
      <x v="6"/>
      <x v="110"/>
      <x v="38"/>
      <x v="95"/>
      <x v="13"/>
      <x v="2"/>
    </i>
    <i r="1">
      <x v="12"/>
      <x v="38"/>
      <x v="68"/>
      <x v="199"/>
      <x v="13"/>
      <x v="6"/>
    </i>
    <i r="2">
      <x v="79"/>
      <x v="87"/>
      <x v="196"/>
      <x v="13"/>
      <x v="5"/>
    </i>
    <i r="3">
      <x v="97"/>
      <x v="197"/>
      <x v="13"/>
      <x v="5"/>
    </i>
    <i r="3">
      <x v="116"/>
      <x v="223"/>
      <x v="13"/>
      <x v="5"/>
    </i>
    <i>
      <x v="4"/>
      <x v="4"/>
      <x v="101"/>
      <x v="8"/>
      <x v="4"/>
      <x v="69"/>
      <x/>
    </i>
    <i r="3">
      <x v="13"/>
      <x v="6"/>
      <x v="69"/>
      <x/>
    </i>
    <i r="3">
      <x v="51"/>
      <x v="2"/>
      <x v="69"/>
      <x/>
    </i>
    <i r="2">
      <x v="102"/>
      <x v="8"/>
      <x v="7"/>
      <x v="69"/>
      <x/>
    </i>
    <i r="3">
      <x v="51"/>
      <x v="5"/>
      <x v="69"/>
      <x/>
    </i>
    <i r="2">
      <x v="103"/>
      <x v="8"/>
      <x v="161"/>
      <x v="13"/>
      <x v="1"/>
    </i>
    <i r="3">
      <x v="51"/>
      <x v="159"/>
      <x v="13"/>
      <x v="1"/>
    </i>
    <i r="4">
      <x v="160"/>
      <x v="13"/>
      <x v="1"/>
    </i>
    <i r="2">
      <x v="104"/>
      <x v="66"/>
      <x v="1"/>
      <x v="69"/>
      <x/>
    </i>
    <i r="2">
      <x v="105"/>
      <x v="13"/>
      <x v="139"/>
      <x v="13"/>
      <x v="1"/>
    </i>
    <i r="2">
      <x v="106"/>
      <x v="13"/>
      <x v="141"/>
      <x v="13"/>
      <x v="1"/>
    </i>
    <i r="4">
      <x v="142"/>
      <x v="13"/>
      <x v="1"/>
    </i>
    <i r="3">
      <x v="51"/>
      <x v="1"/>
      <x v="13"/>
      <x v="1"/>
    </i>
    <i r="2">
      <x v="107"/>
      <x v="18"/>
      <x v="112"/>
      <x v="69"/>
      <x/>
    </i>
    <i r="3">
      <x v="65"/>
      <x v="3"/>
      <x v="69"/>
      <x/>
    </i>
    <i r="2">
      <x v="108"/>
      <x v="8"/>
      <x v="138"/>
      <x v="13"/>
      <x v="1"/>
    </i>
    <i r="3">
      <x v="13"/>
      <x v="137"/>
      <x v="13"/>
      <x v="1"/>
    </i>
    <i r="3">
      <x v="51"/>
      <x v="144"/>
      <x v="13"/>
      <x v="1"/>
    </i>
    <i r="2">
      <x v="109"/>
      <x v="13"/>
      <x/>
      <x v="13"/>
      <x/>
    </i>
    <i r="3">
      <x v="51"/>
      <x v="162"/>
      <x v="13"/>
      <x v="1"/>
    </i>
    <i r="2">
      <x v="126"/>
      <x v="13"/>
      <x v="139"/>
      <x v="51"/>
      <x/>
    </i>
    <i r="3">
      <x v="24"/>
      <x v="222"/>
      <x v="13"/>
      <x v="15"/>
    </i>
    <i r="5">
      <x v="51"/>
      <x/>
    </i>
    <i r="2">
      <x v="127"/>
      <x v="13"/>
      <x v="120"/>
      <x v="51"/>
      <x/>
    </i>
    <i r="2">
      <x v="145"/>
      <x v="13"/>
      <x v="266"/>
      <x v="13"/>
      <x v="15"/>
    </i>
    <i r="3">
      <x v="51"/>
      <x v="267"/>
      <x v="13"/>
      <x v="15"/>
    </i>
    <i r="2">
      <x v="146"/>
      <x v="13"/>
      <x v="268"/>
      <x v="13"/>
      <x v="15"/>
    </i>
    <i>
      <x v="7"/>
      <x v="6"/>
      <x v="1"/>
      <x v="75"/>
      <x v="134"/>
      <x v="13"/>
      <x v="1"/>
    </i>
    <i>
      <x v="8"/>
      <x v="3"/>
      <x v="21"/>
      <x v="31"/>
      <x v="149"/>
      <x v="13"/>
      <x v="1"/>
    </i>
    <i r="3">
      <x v="39"/>
      <x v="148"/>
      <x v="13"/>
      <x v="1"/>
    </i>
    <i r="3">
      <x v="46"/>
      <x v="150"/>
      <x v="13"/>
      <x v="1"/>
    </i>
    <i r="4">
      <x v="151"/>
      <x v="13"/>
      <x v="1"/>
    </i>
    <i r="2">
      <x v="22"/>
      <x v="39"/>
      <x v="158"/>
      <x v="13"/>
      <x v="1"/>
    </i>
    <i r="3">
      <x v="46"/>
      <x v="152"/>
      <x v="13"/>
      <x v="1"/>
    </i>
    <i>
      <x v="9"/>
      <x v="2"/>
      <x v="62"/>
      <x v="95"/>
      <x v="193"/>
      <x v="13"/>
      <x v="3"/>
    </i>
    <i r="2">
      <x v="84"/>
      <x v="54"/>
      <x v="154"/>
      <x v="13"/>
      <x v="1"/>
    </i>
    <i>
      <x v="10"/>
      <x v="4"/>
      <x v="85"/>
      <x v="13"/>
      <x v="136"/>
      <x v="13"/>
      <x v="1"/>
    </i>
    <i>
      <x v="11"/>
      <x v="4"/>
      <x v="99"/>
      <x v="51"/>
      <x v="167"/>
      <x v="13"/>
      <x v="1"/>
    </i>
    <i>
      <x v="12"/>
      <x v="2"/>
      <x v="6"/>
      <x v="51"/>
      <x v="169"/>
      <x v="13"/>
      <x v="1"/>
    </i>
    <i>
      <x v="13"/>
      <x v="3"/>
      <x v="156"/>
      <x v="28"/>
      <x v="285"/>
      <x v="13"/>
      <x v="15"/>
    </i>
    <i>
      <x v="15"/>
      <x v="3"/>
      <x v="154"/>
      <x v="28"/>
      <x v="296"/>
      <x v="13"/>
      <x v="15"/>
    </i>
    <i r="3">
      <x v="39"/>
      <x v="297"/>
      <x v="13"/>
      <x v="15"/>
    </i>
    <i>
      <x v="16"/>
      <x v="3"/>
      <x v="156"/>
      <x v="129"/>
      <x v="286"/>
      <x v="13"/>
      <x v="15"/>
    </i>
    <i t="grand">
      <x/>
    </i>
  </rowItems>
  <colItems count="1">
    <i/>
  </colItems>
  <dataFields count="1">
    <dataField name="Total Quantity" fld="7" baseField="8" baseItem="0"/>
  </dataFields>
  <formats count="144">
    <format dxfId="65">
      <pivotArea type="all" dataOnly="0" outline="0" fieldPosition="0"/>
    </format>
    <format dxfId="66">
      <pivotArea field="0" type="button" dataOnly="0" labelOnly="1" outline="0" axis="axisRow" fieldPosition="0"/>
    </format>
    <format dxfId="67">
      <pivotArea field="3" type="button" dataOnly="0" labelOnly="1" outline="0" axis="axisRow" fieldPosition="3"/>
    </format>
    <format dxfId="68">
      <pivotArea field="4" type="button" dataOnly="0" labelOnly="1" outline="0"/>
    </format>
    <format dxfId="69">
      <pivotArea field="5" type="button" dataOnly="0" labelOnly="1" outline="0" axis="axisRow" fieldPosition="4"/>
    </format>
    <format dxfId="70">
      <pivotArea field="9" type="button" dataOnly="0" labelOnly="1" outline="0" axis="axisRow" fieldPosition="5"/>
    </format>
    <format dxfId="71">
      <pivotArea dataOnly="0" labelOnly="1" outline="0" axis="axisValues" fieldPosition="0"/>
    </format>
    <format dxfId="72">
      <pivotArea type="all" dataOnly="0" outline="0" fieldPosition="0"/>
    </format>
    <format dxfId="73">
      <pivotArea field="0" type="button" dataOnly="0" labelOnly="1" outline="0" axis="axisRow" fieldPosition="0"/>
    </format>
    <format dxfId="74">
      <pivotArea field="3" type="button" dataOnly="0" labelOnly="1" outline="0" axis="axisRow" fieldPosition="3"/>
    </format>
    <format dxfId="75">
      <pivotArea field="4" type="button" dataOnly="0" labelOnly="1" outline="0"/>
    </format>
    <format dxfId="76">
      <pivotArea field="5" type="button" dataOnly="0" labelOnly="1" outline="0" axis="axisRow" fieldPosition="4"/>
    </format>
    <format dxfId="77">
      <pivotArea field="9" type="button" dataOnly="0" labelOnly="1" outline="0" axis="axisRow" fieldPosition="5"/>
    </format>
    <format dxfId="78">
      <pivotArea dataOnly="0" labelOnly="1" outline="0" axis="axisValues" fieldPosition="0"/>
    </format>
    <format dxfId="79">
      <pivotArea type="all" dataOnly="0" outline="0" fieldPosition="0"/>
    </format>
    <format dxfId="80">
      <pivotArea field="0" type="button" dataOnly="0" labelOnly="1" outline="0" axis="axisRow" fieldPosition="0"/>
    </format>
    <format dxfId="81">
      <pivotArea field="3" type="button" dataOnly="0" labelOnly="1" outline="0" axis="axisRow" fieldPosition="3"/>
    </format>
    <format dxfId="82">
      <pivotArea field="4" type="button" dataOnly="0" labelOnly="1" outline="0"/>
    </format>
    <format dxfId="83">
      <pivotArea field="5" type="button" dataOnly="0" labelOnly="1" outline="0" axis="axisRow" fieldPosition="4"/>
    </format>
    <format dxfId="84">
      <pivotArea field="9" type="button" dataOnly="0" labelOnly="1" outline="0" axis="axisRow" fieldPosition="5"/>
    </format>
    <format dxfId="85">
      <pivotArea dataOnly="0" labelOnly="1" outline="0" axis="axisValues" fieldPosition="0"/>
    </format>
    <format dxfId="86">
      <pivotArea type="all" dataOnly="0" outline="0" fieldPosition="0"/>
    </format>
    <format dxfId="87">
      <pivotArea field="0" type="button" dataOnly="0" labelOnly="1" outline="0" axis="axisRow" fieldPosition="0"/>
    </format>
    <format dxfId="88">
      <pivotArea field="3" type="button" dataOnly="0" labelOnly="1" outline="0" axis="axisRow" fieldPosition="3"/>
    </format>
    <format dxfId="89">
      <pivotArea field="5" type="button" dataOnly="0" labelOnly="1" outline="0" axis="axisRow" fieldPosition="4"/>
    </format>
    <format dxfId="90">
      <pivotArea field="9" type="button" dataOnly="0" labelOnly="1" outline="0" axis="axisRow" fieldPosition="5"/>
    </format>
    <format dxfId="91">
      <pivotArea dataOnly="0" labelOnly="1" outline="0" axis="axisValues" fieldPosition="0"/>
    </format>
    <format dxfId="92">
      <pivotArea field="0" type="button" dataOnly="0" labelOnly="1" outline="0" axis="axisRow" fieldPosition="0"/>
    </format>
    <format dxfId="93">
      <pivotArea field="3" type="button" dataOnly="0" labelOnly="1" outline="0" axis="axisRow" fieldPosition="3"/>
    </format>
    <format dxfId="94">
      <pivotArea field="5" type="button" dataOnly="0" labelOnly="1" outline="0" axis="axisRow" fieldPosition="4"/>
    </format>
    <format dxfId="95">
      <pivotArea field="9" type="button" dataOnly="0" labelOnly="1" outline="0" axis="axisRow" fieldPosition="5"/>
    </format>
    <format dxfId="96">
      <pivotArea dataOnly="0" labelOnly="1" outline="0" axis="axisValues" fieldPosition="0"/>
    </format>
    <format dxfId="97">
      <pivotArea type="all" dataOnly="0" outline="0" fieldPosition="0"/>
    </format>
    <format dxfId="98">
      <pivotArea field="0" type="button" dataOnly="0" labelOnly="1" outline="0" axis="axisRow" fieldPosition="0"/>
    </format>
    <format dxfId="99">
      <pivotArea field="3" type="button" dataOnly="0" labelOnly="1" outline="0" axis="axisRow" fieldPosition="3"/>
    </format>
    <format dxfId="100">
      <pivotArea field="5" type="button" dataOnly="0" labelOnly="1" outline="0" axis="axisRow" fieldPosition="4"/>
    </format>
    <format dxfId="101">
      <pivotArea field="9" type="button" dataOnly="0" labelOnly="1" outline="0" axis="axisRow" fieldPosition="5"/>
    </format>
    <format dxfId="102">
      <pivotArea dataOnly="0" labelOnly="1" outline="0" axis="axisValues" fieldPosition="0"/>
    </format>
    <format dxfId="103">
      <pivotArea type="all" dataOnly="0" outline="0" fieldPosition="0"/>
    </format>
    <format dxfId="104">
      <pivotArea outline="0" collapsedLevelsAreSubtotals="1" fieldPosition="0"/>
    </format>
    <format dxfId="105">
      <pivotArea dataOnly="0" labelOnly="1" outline="0" fieldPosition="0">
        <references count="1">
          <reference field="0" count="0"/>
        </references>
      </pivotArea>
    </format>
    <format dxfId="106">
      <pivotArea dataOnly="0" labelOnly="1" grandRow="1" outline="0" fieldPosition="0"/>
    </format>
    <format dxfId="107">
      <pivotArea dataOnly="0" labelOnly="1" outline="0" fieldPosition="0">
        <references count="1">
          <reference field="3" count="0"/>
        </references>
      </pivotArea>
    </format>
    <format dxfId="108">
      <pivotArea dataOnly="0" labelOnly="1" outline="0" fieldPosition="0">
        <references count="1">
          <reference field="5" count="0"/>
        </references>
      </pivotArea>
    </format>
    <format dxfId="109">
      <pivotArea dataOnly="0" labelOnly="1" outline="0" fieldPosition="0">
        <references count="1">
          <reference field="0" count="0"/>
        </references>
      </pivotArea>
    </format>
    <format dxfId="110">
      <pivotArea outline="0" collapsedLevelsAreSubtotals="1" fieldPosition="0"/>
    </format>
    <format dxfId="111">
      <pivotArea type="all" dataOnly="0" outline="0" fieldPosition="0"/>
    </format>
    <format dxfId="112">
      <pivotArea outline="0" collapsedLevelsAreSubtotals="1" fieldPosition="0"/>
    </format>
    <format dxfId="113">
      <pivotArea field="0" type="button" dataOnly="0" labelOnly="1" outline="0" axis="axisRow" fieldPosition="0"/>
    </format>
    <format dxfId="114">
      <pivotArea field="3" type="button" dataOnly="0" labelOnly="1" outline="0" axis="axisRow" fieldPosition="3"/>
    </format>
    <format dxfId="115">
      <pivotArea field="5" type="button" dataOnly="0" labelOnly="1" outline="0" axis="axisRow" fieldPosition="4"/>
    </format>
    <format dxfId="116">
      <pivotArea field="9" type="button" dataOnly="0" labelOnly="1" outline="0" axis="axisRow" fieldPosition="5"/>
    </format>
    <format dxfId="117">
      <pivotArea dataOnly="0" labelOnly="1" outline="0" fieldPosition="0">
        <references count="1">
          <reference field="0" count="0"/>
        </references>
      </pivotArea>
    </format>
    <format dxfId="118">
      <pivotArea dataOnly="0" labelOnly="1" grandRow="1" outline="0" fieldPosition="0"/>
    </format>
    <format dxfId="119">
      <pivotArea dataOnly="0" labelOnly="1" outline="0" axis="axisValues" fieldPosition="0"/>
    </format>
    <format dxfId="120">
      <pivotArea type="all" dataOnly="0" outline="0" fieldPosition="0"/>
    </format>
    <format dxfId="121">
      <pivotArea outline="0" collapsedLevelsAreSubtotals="1" fieldPosition="0"/>
    </format>
    <format dxfId="122">
      <pivotArea dataOnly="0" labelOnly="1" grandRow="1" outline="0" fieldPosition="0"/>
    </format>
    <format dxfId="123">
      <pivotArea field="0" type="button" dataOnly="0" labelOnly="1" outline="0" axis="axisRow" fieldPosition="0"/>
    </format>
    <format dxfId="124">
      <pivotArea field="3" type="button" dataOnly="0" labelOnly="1" outline="0" axis="axisRow" fieldPosition="3"/>
    </format>
    <format dxfId="125">
      <pivotArea field="5" type="button" dataOnly="0" labelOnly="1" outline="0" axis="axisRow" fieldPosition="4"/>
    </format>
    <format dxfId="126">
      <pivotArea field="9" type="button" dataOnly="0" labelOnly="1" outline="0" axis="axisRow" fieldPosition="5"/>
    </format>
    <format dxfId="127">
      <pivotArea dataOnly="0" labelOnly="1" outline="0" axis="axisValues" fieldPosition="0"/>
    </format>
    <format dxfId="128">
      <pivotArea field="0" type="button" dataOnly="0" labelOnly="1" outline="0" axis="axisRow" fieldPosition="0"/>
    </format>
    <format dxfId="129">
      <pivotArea field="3" type="button" dataOnly="0" labelOnly="1" outline="0" axis="axisRow" fieldPosition="3"/>
    </format>
    <format dxfId="130">
      <pivotArea field="5" type="button" dataOnly="0" labelOnly="1" outline="0" axis="axisRow" fieldPosition="4"/>
    </format>
    <format dxfId="131">
      <pivotArea field="9" type="button" dataOnly="0" labelOnly="1" outline="0" axis="axisRow" fieldPosition="5"/>
    </format>
    <format dxfId="132">
      <pivotArea dataOnly="0" labelOnly="1" outline="0" axis="axisValues" fieldPosition="0"/>
    </format>
    <format dxfId="133">
      <pivotArea field="0" type="button" dataOnly="0" labelOnly="1" outline="0" axis="axisRow" fieldPosition="0"/>
    </format>
    <format dxfId="134">
      <pivotArea field="3" type="button" dataOnly="0" labelOnly="1" outline="0" axis="axisRow" fieldPosition="3"/>
    </format>
    <format dxfId="135">
      <pivotArea field="5" type="button" dataOnly="0" labelOnly="1" outline="0" axis="axisRow" fieldPosition="4"/>
    </format>
    <format dxfId="136">
      <pivotArea field="9" type="button" dataOnly="0" labelOnly="1" outline="0" axis="axisRow" fieldPosition="5"/>
    </format>
    <format dxfId="137">
      <pivotArea dataOnly="0" labelOnly="1" outline="0" axis="axisValues" fieldPosition="0"/>
    </format>
    <format dxfId="138">
      <pivotArea field="0" type="button" dataOnly="0" labelOnly="1" outline="0" axis="axisRow" fieldPosition="0"/>
    </format>
    <format dxfId="139">
      <pivotArea field="3" type="button" dataOnly="0" labelOnly="1" outline="0" axis="axisRow" fieldPosition="3"/>
    </format>
    <format dxfId="140">
      <pivotArea field="5" type="button" dataOnly="0" labelOnly="1" outline="0" axis="axisRow" fieldPosition="4"/>
    </format>
    <format dxfId="141">
      <pivotArea field="9" type="button" dataOnly="0" labelOnly="1" outline="0" axis="axisRow" fieldPosition="5"/>
    </format>
    <format dxfId="142">
      <pivotArea dataOnly="0" labelOnly="1" outline="0" axis="axisValues" fieldPosition="0"/>
    </format>
    <format dxfId="143">
      <pivotArea field="0" type="button" dataOnly="0" labelOnly="1" outline="0" axis="axisRow" fieldPosition="0"/>
    </format>
    <format dxfId="144">
      <pivotArea field="3" type="button" dataOnly="0" labelOnly="1" outline="0" axis="axisRow" fieldPosition="3"/>
    </format>
    <format dxfId="145">
      <pivotArea field="5" type="button" dataOnly="0" labelOnly="1" outline="0" axis="axisRow" fieldPosition="4"/>
    </format>
    <format dxfId="146">
      <pivotArea field="9" type="button" dataOnly="0" labelOnly="1" outline="0" axis="axisRow" fieldPosition="5"/>
    </format>
    <format dxfId="147">
      <pivotArea dataOnly="0" labelOnly="1" outline="0" axis="axisValues" fieldPosition="0"/>
    </format>
    <format dxfId="148">
      <pivotArea field="0" type="button" dataOnly="0" labelOnly="1" outline="0" axis="axisRow" fieldPosition="0"/>
    </format>
    <format dxfId="149">
      <pivotArea field="3" type="button" dataOnly="0" labelOnly="1" outline="0" axis="axisRow" fieldPosition="3"/>
    </format>
    <format dxfId="150">
      <pivotArea field="5" type="button" dataOnly="0" labelOnly="1" outline="0" axis="axisRow" fieldPosition="4"/>
    </format>
    <format dxfId="151">
      <pivotArea field="9" type="button" dataOnly="0" labelOnly="1" outline="0" axis="axisRow" fieldPosition="5"/>
    </format>
    <format dxfId="152">
      <pivotArea dataOnly="0" labelOnly="1" outline="0" axis="axisValues" fieldPosition="0"/>
    </format>
    <format dxfId="153">
      <pivotArea field="0" type="button" dataOnly="0" labelOnly="1" outline="0" axis="axisRow" fieldPosition="0"/>
    </format>
    <format dxfId="154">
      <pivotArea field="3" type="button" dataOnly="0" labelOnly="1" outline="0" axis="axisRow" fieldPosition="3"/>
    </format>
    <format dxfId="155">
      <pivotArea field="5" type="button" dataOnly="0" labelOnly="1" outline="0" axis="axisRow" fieldPosition="4"/>
    </format>
    <format dxfId="156">
      <pivotArea field="9" type="button" dataOnly="0" labelOnly="1" outline="0" axis="axisRow" fieldPosition="5"/>
    </format>
    <format dxfId="157">
      <pivotArea dataOnly="0" labelOnly="1" outline="0" axis="axisValues" fieldPosition="0"/>
    </format>
    <format dxfId="158">
      <pivotArea field="0" type="button" dataOnly="0" labelOnly="1" outline="0" axis="axisRow" fieldPosition="0"/>
    </format>
    <format dxfId="159">
      <pivotArea field="3" type="button" dataOnly="0" labelOnly="1" outline="0" axis="axisRow" fieldPosition="3"/>
    </format>
    <format dxfId="160">
      <pivotArea field="5" type="button" dataOnly="0" labelOnly="1" outline="0" axis="axisRow" fieldPosition="4"/>
    </format>
    <format dxfId="161">
      <pivotArea field="9" type="button" dataOnly="0" labelOnly="1" outline="0" axis="axisRow" fieldPosition="5"/>
    </format>
    <format dxfId="162">
      <pivotArea dataOnly="0" labelOnly="1" outline="0" axis="axisValues" fieldPosition="0"/>
    </format>
    <format dxfId="163">
      <pivotArea field="0" type="button" dataOnly="0" labelOnly="1" outline="0" axis="axisRow" fieldPosition="0"/>
    </format>
    <format dxfId="164">
      <pivotArea field="3" type="button" dataOnly="0" labelOnly="1" outline="0" axis="axisRow" fieldPosition="3"/>
    </format>
    <format dxfId="165">
      <pivotArea field="5" type="button" dataOnly="0" labelOnly="1" outline="0" axis="axisRow" fieldPosition="4"/>
    </format>
    <format dxfId="166">
      <pivotArea field="9" type="button" dataOnly="0" labelOnly="1" outline="0" axis="axisRow" fieldPosition="5"/>
    </format>
    <format dxfId="167">
      <pivotArea dataOnly="0" labelOnly="1" outline="0" axis="axisValues" fieldPosition="0"/>
    </format>
    <format dxfId="168">
      <pivotArea field="0" type="button" dataOnly="0" labelOnly="1" outline="0" axis="axisRow" fieldPosition="0"/>
    </format>
    <format dxfId="169">
      <pivotArea field="3" type="button" dataOnly="0" labelOnly="1" outline="0" axis="axisRow" fieldPosition="3"/>
    </format>
    <format dxfId="170">
      <pivotArea field="5" type="button" dataOnly="0" labelOnly="1" outline="0" axis="axisRow" fieldPosition="4"/>
    </format>
    <format dxfId="171">
      <pivotArea field="9" type="button" dataOnly="0" labelOnly="1" outline="0" axis="axisRow" fieldPosition="5"/>
    </format>
    <format dxfId="172">
      <pivotArea dataOnly="0" labelOnly="1" outline="0" axis="axisValues" fieldPosition="0"/>
    </format>
    <format dxfId="173">
      <pivotArea field="0" type="button" dataOnly="0" labelOnly="1" outline="0" axis="axisRow" fieldPosition="0"/>
    </format>
    <format dxfId="174">
      <pivotArea field="3" type="button" dataOnly="0" labelOnly="1" outline="0" axis="axisRow" fieldPosition="3"/>
    </format>
    <format dxfId="175">
      <pivotArea dataOnly="0" labelOnly="1" outline="0" axis="axisValues" fieldPosition="0"/>
    </format>
    <format dxfId="176">
      <pivotArea dataOnly="0" labelOnly="1" outline="0" fieldPosition="0">
        <references count="1">
          <reference field="0" count="0"/>
        </references>
      </pivotArea>
    </format>
    <format dxfId="177">
      <pivotArea dataOnly="0" labelOnly="1" outline="0" fieldPosition="0">
        <references count="1">
          <reference field="5" count="0"/>
        </references>
      </pivotArea>
    </format>
    <format dxfId="178">
      <pivotArea field="5" type="button" dataOnly="0" labelOnly="1" outline="0" axis="axisRow" fieldPosition="4"/>
    </format>
    <format dxfId="179">
      <pivotArea field="9" type="button" dataOnly="0" labelOnly="1" outline="0" axis="axisRow" fieldPosition="5"/>
    </format>
    <format dxfId="180">
      <pivotArea dataOnly="0" labelOnly="1" grandRow="1" outline="0" fieldPosition="0"/>
    </format>
    <format dxfId="181">
      <pivotArea type="all" dataOnly="0" outline="0" fieldPosition="0"/>
    </format>
    <format dxfId="182">
      <pivotArea outline="0" collapsedLevelsAreSubtotals="1" fieldPosition="0"/>
    </format>
    <format dxfId="183">
      <pivotArea field="0" type="button" dataOnly="0" labelOnly="1" outline="0" axis="axisRow" fieldPosition="0"/>
    </format>
    <format dxfId="184">
      <pivotArea field="3" type="button" dataOnly="0" labelOnly="1" outline="0" axis="axisRow" fieldPosition="3"/>
    </format>
    <format dxfId="185">
      <pivotArea field="5" type="button" dataOnly="0" labelOnly="1" outline="0" axis="axisRow" fieldPosition="4"/>
    </format>
    <format dxfId="186">
      <pivotArea field="9" type="button" dataOnly="0" labelOnly="1" outline="0" axis="axisRow" fieldPosition="5"/>
    </format>
    <format dxfId="187">
      <pivotArea dataOnly="0" labelOnly="1" outline="0" fieldPosition="0">
        <references count="1">
          <reference field="0" count="0"/>
        </references>
      </pivotArea>
    </format>
    <format dxfId="188">
      <pivotArea dataOnly="0" labelOnly="1" grandRow="1" outline="0" fieldPosition="0"/>
    </format>
    <format dxfId="189">
      <pivotArea dataOnly="0" labelOnly="1" outline="0" axis="axisValues" fieldPosition="0"/>
    </format>
    <format dxfId="190">
      <pivotArea field="0" type="button" dataOnly="0" labelOnly="1" outline="0" axis="axisRow" fieldPosition="0"/>
    </format>
    <format dxfId="191">
      <pivotArea field="3" type="button" dataOnly="0" labelOnly="1" outline="0" axis="axisRow" fieldPosition="3"/>
    </format>
    <format dxfId="192">
      <pivotArea field="5" type="button" dataOnly="0" labelOnly="1" outline="0" axis="axisRow" fieldPosition="4"/>
    </format>
    <format dxfId="193">
      <pivotArea field="9" type="button" dataOnly="0" labelOnly="1" outline="0" axis="axisRow" fieldPosition="5"/>
    </format>
    <format dxfId="194">
      <pivotArea dataOnly="0" labelOnly="1" outline="0" axis="axisValues" fieldPosition="0"/>
    </format>
    <format dxfId="195">
      <pivotArea field="8" type="button" dataOnly="0" labelOnly="1" outline="0" axis="axisRow" fieldPosition="6"/>
    </format>
    <format dxfId="196">
      <pivotArea type="all" dataOnly="0" outline="0" fieldPosition="0"/>
    </format>
    <format dxfId="197">
      <pivotArea outline="0" collapsedLevelsAreSubtotals="1" fieldPosition="0"/>
    </format>
    <format dxfId="198">
      <pivotArea field="0" type="button" dataOnly="0" labelOnly="1" outline="0" axis="axisRow" fieldPosition="0"/>
    </format>
    <format dxfId="199">
      <pivotArea field="3" type="button" dataOnly="0" labelOnly="1" outline="0" axis="axisRow" fieldPosition="3"/>
    </format>
    <format dxfId="200">
      <pivotArea field="5" type="button" dataOnly="0" labelOnly="1" outline="0" axis="axisRow" fieldPosition="4"/>
    </format>
    <format dxfId="201">
      <pivotArea field="9" type="button" dataOnly="0" labelOnly="1" outline="0" axis="axisRow" fieldPosition="5"/>
    </format>
    <format dxfId="202">
      <pivotArea dataOnly="0" labelOnly="1" outline="0" fieldPosition="0">
        <references count="1">
          <reference field="0" count="0"/>
        </references>
      </pivotArea>
    </format>
    <format dxfId="203">
      <pivotArea dataOnly="0" labelOnly="1" grandRow="1" outline="0" fieldPosition="0"/>
    </format>
    <format dxfId="204">
      <pivotArea dataOnly="0" labelOnly="1" outline="0" axis="axisValues" fieldPosition="0"/>
    </format>
    <format dxfId="205">
      <pivotArea field="2" type="button" dataOnly="0" labelOnly="1" outline="0" axis="axisRow" fieldPosition="2"/>
    </format>
    <format dxfId="206">
      <pivotArea field="11" type="button" dataOnly="0" labelOnly="1" outline="0" axis="axisRow" fieldPosition="1"/>
    </format>
    <format dxfId="207">
      <pivotArea field="11" type="button" dataOnly="0" labelOnly="1" outline="0" axis="axisRow" fieldPosition="1"/>
    </format>
    <format dxfId="208">
      <pivotArea field="8" type="button" dataOnly="0" labelOnly="1" outline="0" axis="axisRow" fieldPosition="6"/>
    </format>
  </formats>
  <pivotTableStyleInfo name="PivotStyleLight2" showRowHeaders="0" showColHeaders="0" showRowStripes="1"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3" connectionId="3" xr16:uid="{73FF8A01-EFCE-4AB0-A6B2-AD1F731DF0F4}" autoFormatId="16" applyNumberFormats="0" applyBorderFormats="0" applyFontFormats="0" applyPatternFormats="0" applyAlignmentFormats="0" applyWidthHeightFormats="0">
  <queryTableRefresh nextId="13">
    <queryTableFields count="12">
      <queryTableField id="1" name="No." tableColumnId="1"/>
      <queryTableField id="2" name="Brand" tableColumnId="2"/>
      <queryTableField id="3" name="Machine Type" tableColumnId="3"/>
      <queryTableField id="4" name="Machine Model" tableColumnId="4"/>
      <queryTableField id="5" name="Position" tableColumnId="5"/>
      <queryTableField id="6" name="Part Name" tableColumnId="6"/>
      <queryTableField id="7" name="OEM Part Number" tableColumnId="7"/>
      <queryTableField id="8" name="Weight (kg)" tableColumnId="8"/>
      <queryTableField id="9" name="Quantity " tableColumnId="9"/>
      <queryTableField id="10" name="Location" tableColumnId="10"/>
      <queryTableField id="11" name="Estimated Readiness Date" tableColumnId="11"/>
      <queryTableField id="12" name="Remark" tableColumnId="1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1" xr16:uid="{9D3C6ADF-2371-4809-9E6B-8D5927A0EE1E}" autoFormatId="16" applyNumberFormats="0" applyBorderFormats="0" applyFontFormats="0" applyPatternFormats="0" applyAlignmentFormats="0" applyWidthHeightFormats="0">
  <queryTableRefresh nextId="38">
    <queryTableFields count="12">
      <queryTableField id="1" name="Brand" tableColumnId="1"/>
      <queryTableField id="27" name="Product" tableColumnId="11"/>
      <queryTableField id="20" name="Machine Model" tableColumnId="3"/>
      <queryTableField id="4" name="Position" tableColumnId="4"/>
      <queryTableField id="5" name="Part Name" tableColumnId="5"/>
      <queryTableField id="6" name="OEM Part Number" tableColumnId="6"/>
      <queryTableField id="14" name="Weight (kg)" tableColumnId="7"/>
      <queryTableField id="8" name="Quantity " tableColumnId="8"/>
      <queryTableField id="15" name="Location" tableColumnId="9"/>
      <queryTableField id="10" name="Estimated Readiness Date" tableColumnId="10"/>
      <queryTableField id="22" name="Remark" tableColumnId="13"/>
      <queryTableField id="19" name="Machine Type" tableColumnId="2"/>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chine_Model" xr10:uid="{3F7DD6AC-F4AE-4090-972A-88E7599911EA}" sourceName="Machine Model">
  <pivotTables>
    <pivotTable tabId="26" name="PivotTable"/>
  </pivotTables>
  <data>
    <tabular pivotCacheId="792109448" showMissing="0">
      <items count="183">
        <i x="111" s="1"/>
        <i x="80" s="1"/>
        <i x="108" s="1"/>
        <i x="75" s="1"/>
        <i x="48" s="1"/>
        <i x="104" s="1"/>
        <i x="81" s="1"/>
        <i x="122" s="1"/>
        <i x="144" s="1"/>
        <i x="76" s="1"/>
        <i x="39" s="1"/>
        <i x="40" s="1"/>
        <i x="102" s="1"/>
        <i x="103" s="1"/>
        <i x="50" s="1"/>
        <i x="118" s="1"/>
        <i x="88" s="1"/>
        <i x="124" s="1"/>
        <i x="78" s="1"/>
        <i x="136" s="1"/>
        <i x="137" s="1"/>
        <i x="99" s="1"/>
        <i x="98" s="1"/>
        <i x="135" s="1"/>
        <i x="139" s="1"/>
        <i x="90" s="1"/>
        <i x="91" s="1"/>
        <i x="134" s="1"/>
        <i x="82" s="1"/>
        <i x="97" s="1"/>
        <i x="117" s="1"/>
        <i x="92" s="1"/>
        <i x="142" s="1"/>
        <i x="130" s="1"/>
        <i x="89" s="1"/>
        <i x="106" s="1"/>
        <i x="95" s="1"/>
        <i x="132" s="1"/>
        <i x="123" s="1"/>
        <i x="128" s="1"/>
        <i x="133" s="1"/>
        <i x="127" s="1"/>
        <i x="94" s="1"/>
        <i x="131" s="1"/>
        <i x="68" s="1"/>
        <i x="113" s="1"/>
        <i x="66" s="1"/>
        <i x="125" s="1"/>
        <i x="64" s="1"/>
        <i x="65" s="1"/>
        <i x="67" s="1"/>
        <i x="51" s="1"/>
        <i x="49" s="1"/>
        <i x="44" s="1"/>
        <i x="83" s="1"/>
        <i x="43" s="1"/>
        <i x="1" s="1"/>
        <i x="2" s="1"/>
        <i x="3" s="1"/>
        <i x="4" s="1"/>
        <i x="41" s="1"/>
        <i x="42" s="1"/>
        <i x="6" s="1"/>
        <i x="5" s="1"/>
        <i x="12" s="1"/>
        <i x="15" s="1"/>
        <i x="13" s="1"/>
        <i x="14" s="1"/>
        <i x="16" s="1"/>
        <i x="17" s="1"/>
        <i x="18" s="1"/>
        <i x="116" s="1"/>
        <i x="11" s="1"/>
        <i x="8" s="1"/>
        <i x="7" s="1"/>
        <i x="9" s="1"/>
        <i x="10" s="1"/>
        <i x="19" s="1"/>
        <i x="20" s="1"/>
        <i x="22" s="1"/>
        <i x="23" s="1"/>
        <i x="21" s="1"/>
        <i x="46" s="1"/>
        <i x="47" s="1"/>
        <i x="86" s="1"/>
        <i x="129" s="1"/>
        <i x="126" s="1"/>
        <i x="114" s="1"/>
        <i x="115" s="1"/>
        <i x="151" s="1"/>
        <i x="153" s="1"/>
        <i x="152" s="1"/>
        <i x="45" s="1"/>
        <i x="112" s="1"/>
        <i x="0" s="1"/>
        <i x="147" s="1"/>
        <i x="53" s="1"/>
        <i x="25" s="1"/>
        <i x="146" s="1"/>
        <i x="24" s="1"/>
        <i x="54" s="1"/>
        <i x="79" s="1"/>
        <i x="55" s="1"/>
        <i x="56" s="1"/>
        <i x="26" s="1"/>
        <i x="57" s="1"/>
        <i x="58" s="1"/>
        <i x="148" s="1"/>
        <i x="59" s="1"/>
        <i x="60" s="1"/>
        <i x="27" s="1"/>
        <i x="28" s="1"/>
        <i x="61" s="1"/>
        <i x="160" s="1"/>
        <i x="107" s="1"/>
        <i x="30" s="1"/>
        <i x="105" s="1"/>
        <i x="109" s="1"/>
        <i x="110" s="1"/>
        <i x="93" s="1"/>
        <i x="100" s="1"/>
        <i x="145" s="1"/>
        <i x="159" s="1"/>
        <i x="158" s="1"/>
        <i x="33" s="1"/>
        <i x="77" s="1"/>
        <i x="34" s="1"/>
        <i x="119" s="1"/>
        <i x="32" s="1"/>
        <i x="156" s="1"/>
        <i x="141" s="1"/>
        <i x="120" s="1"/>
        <i x="62" s="1"/>
        <i x="63" s="1"/>
        <i x="140" s="1"/>
        <i x="35" s="1"/>
        <i x="121" s="1"/>
        <i x="36" s="1"/>
        <i x="154" s="1"/>
        <i x="157" s="1"/>
        <i x="155" s="1"/>
        <i x="31" s="1"/>
        <i x="101" s="1"/>
        <i x="143" s="1"/>
        <i x="138" s="1"/>
        <i x="73" s="1"/>
        <i x="150" s="1"/>
        <i x="74" s="1"/>
        <i x="96" s="1"/>
        <i x="72" s="1"/>
        <i x="70" s="1"/>
        <i x="71" s="1"/>
        <i x="85" s="1"/>
        <i x="87" s="1"/>
        <i x="69" s="1"/>
        <i x="149" s="1"/>
        <i x="84" s="1"/>
        <i x="38" s="1"/>
        <i x="37" s="1"/>
        <i x="52" s="1"/>
        <i x="29" s="1"/>
        <i x="170" s="1" nd="1"/>
        <i x="174" s="1" nd="1"/>
        <i x="175" s="1" nd="1"/>
        <i x="161" s="1" nd="1"/>
        <i x="163" s="1" nd="1"/>
        <i x="162" s="1" nd="1"/>
        <i x="165" s="1" nd="1"/>
        <i x="176" s="1" nd="1"/>
        <i x="164" s="1" nd="1"/>
        <i x="177" s="1" nd="1"/>
        <i x="179" s="1" nd="1"/>
        <i x="178" s="1" nd="1"/>
        <i x="181" s="1" nd="1"/>
        <i x="182" s="1" nd="1"/>
        <i x="171" s="1" nd="1"/>
        <i x="172" s="1" nd="1"/>
        <i x="166" s="1" nd="1"/>
        <i x="167" s="1" nd="1"/>
        <i x="168" s="1" nd="1"/>
        <i x="169" s="1" nd="1"/>
        <i x="173" s="1" nd="1"/>
        <i x="180"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 xr10:uid="{55366E62-916F-4551-B425-BF36DB595141}" sourceName="Location">
  <pivotTables>
    <pivotTable tabId="26" name="PivotTable"/>
  </pivotTables>
  <data>
    <tabular pivotCacheId="792109448" showMissing="0">
      <items count="16">
        <i x="6" s="1"/>
        <i x="5" s="1"/>
        <i x="7" s="1"/>
        <i x="1" s="1"/>
        <i x="3" s="1"/>
        <i x="2" s="1"/>
        <i x="8" s="1"/>
        <i x="9" s="1"/>
        <i x="0" s="1"/>
        <i x="4" s="1"/>
        <i x="12" s="1" nd="1"/>
        <i x="10" s="1" nd="1"/>
        <i x="11" s="1" nd="1"/>
        <i x="13" s="1" nd="1"/>
        <i x="14" s="1" nd="1"/>
        <i x="15"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chine_Type" xr10:uid="{2125643F-03E4-4A58-AAF0-056B40F41072}" sourceName="Machine Type">
  <pivotTables>
    <pivotTable tabId="26" name="PivotTable"/>
  </pivotTables>
  <data>
    <tabular pivotCacheId="792109448" showMissing="0">
      <items count="17">
        <i x="4" s="1"/>
        <i x="0" s="1"/>
        <i x="5" s="1"/>
        <i x="2" s="1"/>
        <i x="1" s="1"/>
        <i x="3" s="1"/>
        <i x="8" s="1"/>
        <i x="6" s="1"/>
        <i x="7" s="1"/>
        <i x="14" s="1" nd="1"/>
        <i x="9" s="1" nd="1"/>
        <i x="13" s="1" nd="1"/>
        <i x="11" s="1" nd="1"/>
        <i x="16" s="1" nd="1"/>
        <i x="12" s="1" nd="1"/>
        <i x="15" s="1" nd="1"/>
        <i x="10"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rand1" xr10:uid="{BCB8D54F-A3F0-4C1A-A462-823B2838EE0E}" sourceName="Brand">
  <pivotTables>
    <pivotTable tabId="26" name="PivotTable"/>
  </pivotTables>
  <data>
    <tabular pivotCacheId="792109448">
      <items count="17">
        <i x="0" s="1"/>
        <i x="6" s="1"/>
        <i x="11" s="1"/>
        <i x="1" s="1"/>
        <i x="2" s="1"/>
        <i x="9" s="1"/>
        <i x="5" s="1"/>
        <i x="3" s="1"/>
        <i x="4" s="1"/>
        <i x="12" s="1"/>
        <i x="10" s="1"/>
        <i x="7" s="1"/>
        <i x="13" s="1"/>
        <i x="8" s="1"/>
        <i x="14" s="1" nd="1"/>
        <i x="15" s="1" nd="1"/>
        <i x="16"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achine Model" xr10:uid="{A55682E2-2B5D-4857-991A-FF93D77A66C6}" cache="Slicer_Machine_Model" caption="Machine Model" columnCount="4" rowHeight="234950"/>
  <slicer name="Location" xr10:uid="{A63809F7-AA7C-4A27-B5DF-171A53B04858}" cache="Slicer_Location" caption="Location" columnCount="3" rowHeight="234950"/>
  <slicer name="Machine Type" xr10:uid="{7809C847-8904-4B90-A635-DC79CB3BB2A0}" cache="Slicer_Machine_Type" caption="Machine Type" columnCount="3" rowHeight="234950"/>
  <slicer name="Brand 1" xr10:uid="{AD78EAE1-4DF9-403A-A893-96F1993B9A8A}" cache="Slicer_Brand1" caption="Brand Name" columnCount="6" style="SlicerStyleDark1" rowHeight="6840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38830C-32F4-4017-9FA1-CABCAB85B759}" name="Burkina_Faso_Inventory" displayName="Burkina_Faso_Inventory" ref="A1:L20" tableType="queryTable" totalsRowShown="0">
  <autoFilter ref="A1:L20" xr:uid="{6D38830C-32F4-4017-9FA1-CABCAB85B759}"/>
  <tableColumns count="12">
    <tableColumn id="1" xr3:uid="{7F724B10-CF80-41D6-A2B2-C9BF4AEE9E63}" uniqueName="1" name="No." queryTableFieldId="1"/>
    <tableColumn id="2" xr3:uid="{7DE2B611-3B9F-4BFE-8A98-9DD3D162C820}" uniqueName="2" name="Brand" queryTableFieldId="2" dataDxfId="64"/>
    <tableColumn id="3" xr3:uid="{CEA284DA-1855-47BB-B0C0-3B6EEC014410}" uniqueName="3" name="Machine Type" queryTableFieldId="3" dataDxfId="63"/>
    <tableColumn id="4" xr3:uid="{4395D4F4-68C1-40E5-BC2B-C5CEDBB98D92}" uniqueName="4" name="Machine Model" queryTableFieldId="4" dataDxfId="62"/>
    <tableColumn id="5" xr3:uid="{51055E7E-631A-469D-946B-1AE119DDF123}" uniqueName="5" name="Position" queryTableFieldId="5" dataDxfId="61"/>
    <tableColumn id="6" xr3:uid="{679CADE6-A249-4020-A81E-71B8BE5E87ED}" uniqueName="6" name="Part Name" queryTableFieldId="6" dataDxfId="60"/>
    <tableColumn id="7" xr3:uid="{95DB80CD-9679-474F-957E-DAD8CE64824B}" uniqueName="7" name="OEM Part Number" queryTableFieldId="7" dataDxfId="59"/>
    <tableColumn id="8" xr3:uid="{78B6C956-BD27-4C9B-B3C9-3FEDD59394CF}" uniqueName="8" name="Weight (kg)" queryTableFieldId="8"/>
    <tableColumn id="9" xr3:uid="{54D7B74A-ADFB-4907-B755-983A540EF2BB}" uniqueName="9" name="Quantity " queryTableFieldId="9"/>
    <tableColumn id="10" xr3:uid="{D6A7B42E-3982-4805-8220-F61B407E61C3}" uniqueName="10" name="Location" queryTableFieldId="10" dataDxfId="58"/>
    <tableColumn id="11" xr3:uid="{43B36C6A-C731-4452-B66D-D51D767CDD92}" uniqueName="11" name="Estimated Readiness Date" queryTableFieldId="11"/>
    <tableColumn id="12" xr3:uid="{14D72F23-454A-4366-AD4B-6A3A4D97C152}" uniqueName="12" name="Remark" queryTableFieldId="12" dataDxfId="57"/>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2B34CD4-D7F3-4E2C-82DA-AE3CB02BEE18}" name="All_branches" displayName="All_branches" ref="A1:L528" tableType="queryTable" totalsRowShown="0">
  <autoFilter ref="A1:L528" xr:uid="{82B34CD4-D7F3-4E2C-82DA-AE3CB02BEE18}"/>
  <tableColumns count="12">
    <tableColumn id="1" xr3:uid="{D7102D28-5651-4A6C-A408-99167DDE8645}" uniqueName="1" name="Brand" queryTableFieldId="1" dataDxfId="56"/>
    <tableColumn id="11" xr3:uid="{51B330A7-A7B7-4077-BD6F-BE02897D6F34}" uniqueName="11" name="Product" queryTableFieldId="27" dataDxfId="55"/>
    <tableColumn id="3" xr3:uid="{48820F5D-750F-4611-AF3B-447C1B6FEA69}" uniqueName="3" name="Machine Model" queryTableFieldId="20" dataDxfId="54"/>
    <tableColumn id="4" xr3:uid="{9E4F2BB0-BFCA-4731-A640-7A304596AD08}" uniqueName="4" name="Position" queryTableFieldId="4" dataDxfId="53"/>
    <tableColumn id="5" xr3:uid="{181549A7-F63C-4738-B360-67A71E264BEB}" uniqueName="5" name="Part Name" queryTableFieldId="5" dataDxfId="52"/>
    <tableColumn id="6" xr3:uid="{F22A4E0A-8D7E-476C-8C0D-32B18D870BF1}" uniqueName="6" name="OEM Part Number" queryTableFieldId="6" dataDxfId="51"/>
    <tableColumn id="7" xr3:uid="{C07556F9-94F4-45E4-8DC9-0522B638F77D}" uniqueName="7" name="Weight (kg)" queryTableFieldId="14"/>
    <tableColumn id="8" xr3:uid="{92998F09-23D4-4BFA-A8CD-ABA1EC7BCC7E}" uniqueName="8" name="Quantity " queryTableFieldId="8" dataDxfId="50"/>
    <tableColumn id="9" xr3:uid="{BC24E3C9-BFB9-47C7-AE8E-C748C670CBC2}" uniqueName="9" name="Location" queryTableFieldId="15" dataDxfId="49"/>
    <tableColumn id="10" xr3:uid="{061838BD-26E0-46A0-B52A-FFCA74BC9466}" uniqueName="10" name="Estimated Readiness Date" queryTableFieldId="10" dataDxfId="48"/>
    <tableColumn id="13" xr3:uid="{9ED1DBAA-D207-4AAE-BB5F-AFB878DB2AA3}" uniqueName="13" name="Remark" queryTableFieldId="22" dataDxfId="47"/>
    <tableColumn id="2" xr3:uid="{09D3F3D9-9C12-4C29-9C69-F49FD13E3E32}" uniqueName="2" name="Machine Type" queryTableFieldId="19" dataDxfId="46"/>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BFA41AE-96E8-430A-A7F7-25F62B59CFA6}" name="Inventory" displayName="Inventory" ref="B8:N71" totalsRowShown="0" headerRowDxfId="45" dataDxfId="44" tableBorderDxfId="43">
  <autoFilter ref="B8:N71" xr:uid="{5BB77984-A8ED-4697-B323-FD1A0F878E21}"/>
  <sortState xmlns:xlrd2="http://schemas.microsoft.com/office/spreadsheetml/2017/richdata2" ref="B9:M62">
    <sortCondition ref="C8:C62"/>
  </sortState>
  <tableColumns count="13">
    <tableColumn id="1" xr3:uid="{73EA9370-D7AE-4CF2-9366-46F46E2FECB8}" name="#" dataDxfId="42"/>
    <tableColumn id="2" xr3:uid="{7DE1740E-BDBB-45CB-A673-97276AE48F04}" name="Brand" dataDxfId="41"/>
    <tableColumn id="3" xr3:uid="{BBC1ECB6-DF0E-44DC-9EFF-6615C85CAE0D}" name="Product" dataDxfId="40"/>
    <tableColumn id="4" xr3:uid="{E352B076-DF60-499B-9D3B-A61B8B273439}" name="Model" dataDxfId="39"/>
    <tableColumn id="5" xr3:uid="{C4369D16-E756-4A42-B9D4-87A93DC9C305}" name="Position" dataDxfId="38"/>
    <tableColumn id="6" xr3:uid="{DAE387B1-3D84-4332-8AC7-F35E13C474F5}" name="Part Name" dataDxfId="37"/>
    <tableColumn id="7" xr3:uid="{4F18E7E6-76A2-40CE-B061-A917736EA237}" name="OEM Part Number" dataDxfId="36"/>
    <tableColumn id="12" xr3:uid="{50DA8C61-BBFD-4FD0-907D-DB283CE7DEB5}" name="Weight (kg)" dataDxfId="35"/>
    <tableColumn id="8" xr3:uid="{D1ECB537-C191-4FD1-B988-C8C184CDBFA9}" name="Quantity " dataDxfId="34"/>
    <tableColumn id="9" xr3:uid="{F8457D4A-6A23-4F4D-8921-8B0707FB6BC3}" name="Location" dataDxfId="33"/>
    <tableColumn id="13" xr3:uid="{895BFC04-E982-4393-901A-0659AA1A2E14}" name="Exact Location" dataDxfId="31" totalsRowDxfId="32"/>
    <tableColumn id="10" xr3:uid="{A3F324D7-80F4-4E9E-81A1-EB78B47293A5}" name="Condition" dataDxfId="29" totalsRowDxfId="30"/>
    <tableColumn id="18" xr3:uid="{AD020410-2D59-4E80-A4C5-CAE56CF43347}" name="Estimated Readiness Date" dataDxfId="2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D048847-7A4B-4EED-B276-6DD1FF609C81}" name="Production" displayName="Production" ref="B8:N104" totalsRowShown="0" headerRowDxfId="27" tableBorderDxfId="26">
  <autoFilter ref="B8:N104" xr:uid="{AD048847-7A4B-4EED-B276-6DD1FF609C81}"/>
  <tableColumns count="13">
    <tableColumn id="1" xr3:uid="{46ECEDC2-AAD4-4B34-A116-CEB3A091D1E6}" name="#" dataDxfId="24" totalsRowDxfId="25"/>
    <tableColumn id="2" xr3:uid="{5E985FB4-B9E4-41B2-8E82-DEB06DBEDF46}" name="Brand" dataDxfId="22" totalsRowDxfId="23"/>
    <tableColumn id="3" xr3:uid="{09555E12-8953-4886-8674-BE775729A1BB}" name="Product" dataDxfId="20" totalsRowDxfId="21"/>
    <tableColumn id="4" xr3:uid="{906A749F-FBD2-4F2A-9155-8A1B6FE8032B}" name="Model" dataDxfId="18" totalsRowDxfId="19"/>
    <tableColumn id="5" xr3:uid="{235AFBC8-91A3-4A8D-8583-77FE16F9D5AD}" name="Position" dataDxfId="16" totalsRowDxfId="17"/>
    <tableColumn id="6" xr3:uid="{38462DEB-E6E9-499F-87F3-8637ACE57B3E}" name="Part Name" dataDxfId="14" totalsRowDxfId="15"/>
    <tableColumn id="7" xr3:uid="{589CDA87-233D-47B8-ADCF-D9E98AF5F92F}" name="Code" dataDxfId="12" totalsRowDxfId="13"/>
    <tableColumn id="8" xr3:uid="{C60B9EC4-B279-4F52-8D88-772D60B26E79}" name="OEM Part Number" dataDxfId="10" totalsRowDxfId="11"/>
    <tableColumn id="9" xr3:uid="{8E2A217D-7B84-4E13-9FCA-1E24FB3108F1}" name="Weight (kg)" dataDxfId="8" totalsRowDxfId="9"/>
    <tableColumn id="10" xr3:uid="{99F95C5C-CA79-4A27-BB98-5414A2F64D43}" name="Quantity " dataDxfId="6" totalsRowDxfId="7"/>
    <tableColumn id="11" xr3:uid="{E8C71D53-4A91-42AA-8A7A-12B2F7CD22C7}" name="Estimated Readiness Date" dataDxfId="4" totalsRowDxfId="5"/>
    <tableColumn id="12" xr3:uid="{C611EB65-4A48-4C9D-BA75-90D069A23998}" name="Location" dataDxfId="2" totalsRowDxfId="3"/>
    <tableColumn id="13" xr3:uid="{FB58EDD3-4EC0-4E8C-9F28-D701A62861F1}" name="Location2" dataDxfId="0" totalsRowDxfId="1"/>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B51C1D4-D26A-4B59-BC5A-3FD5013F5EB5}">
  <we:reference id="a3b40b4f-8edf-490e-9df1-7e66f93912bf" version="1.2.0.0" store="EXCatalog" storeType="EXCatalog"/>
  <we:alternateReferences>
    <we:reference id="WA104380526" version="1.2.0.0" store="en-CA"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8DFBE-542D-4DB8-8DED-E6D4849E864A}">
  <sheetPr codeName="Sheet1"/>
  <dimension ref="A1:O445"/>
  <sheetViews>
    <sheetView showGridLines="0" tabSelected="1" topLeftCell="A7" zoomScale="87" zoomScaleNormal="115" workbookViewId="0">
      <selection activeCell="P15" sqref="P15"/>
    </sheetView>
  </sheetViews>
  <sheetFormatPr defaultColWidth="8.5703125" defaultRowHeight="14.45"/>
  <cols>
    <col min="1" max="1" width="11.7109375" style="17" customWidth="1"/>
    <col min="2" max="2" width="5.140625" style="17" customWidth="1"/>
    <col min="3" max="3" width="20.5703125" style="17" customWidth="1"/>
    <col min="4" max="4" width="18.5703125" style="17" customWidth="1"/>
    <col min="5" max="5" width="19" style="17" customWidth="1"/>
    <col min="6" max="6" width="22.7109375" style="17" customWidth="1"/>
    <col min="7" max="7" width="25.7109375" style="23" customWidth="1"/>
    <col min="8" max="8" width="25.5703125" style="23" bestFit="1" customWidth="1"/>
    <col min="9" max="9" width="23.42578125" style="19" customWidth="1"/>
    <col min="10" max="10" width="16" style="17" bestFit="1" customWidth="1"/>
    <col min="11" max="16384" width="8.5703125" style="17"/>
  </cols>
  <sheetData>
    <row r="1" spans="1:10">
      <c r="A1" s="18"/>
      <c r="B1" s="18"/>
      <c r="C1" s="18"/>
      <c r="D1" s="18"/>
      <c r="E1" s="18"/>
      <c r="F1" s="18"/>
      <c r="G1" s="22"/>
      <c r="H1" s="22"/>
      <c r="I1" s="20"/>
      <c r="J1" s="18"/>
    </row>
    <row r="2" spans="1:10">
      <c r="A2" s="18"/>
      <c r="B2" s="18"/>
      <c r="C2" s="18"/>
      <c r="D2" s="18"/>
      <c r="E2" s="18"/>
      <c r="F2" s="18"/>
      <c r="G2" s="22"/>
      <c r="H2" s="22"/>
      <c r="I2" s="20"/>
      <c r="J2" s="18"/>
    </row>
    <row r="3" spans="1:10" ht="14.85" customHeight="1">
      <c r="A3" s="67" t="s">
        <v>0</v>
      </c>
      <c r="B3" s="67"/>
      <c r="C3" s="68"/>
      <c r="D3" s="68"/>
      <c r="E3" s="68"/>
      <c r="F3" s="68"/>
      <c r="G3" s="68"/>
      <c r="H3" s="68"/>
      <c r="I3" s="68"/>
      <c r="J3" s="68"/>
    </row>
    <row r="4" spans="1:10">
      <c r="A4" s="68"/>
      <c r="B4" s="68"/>
      <c r="C4" s="68"/>
      <c r="D4" s="68"/>
      <c r="E4" s="68"/>
      <c r="F4" s="68"/>
      <c r="G4" s="68"/>
      <c r="H4" s="68"/>
      <c r="I4" s="68"/>
      <c r="J4" s="68"/>
    </row>
    <row r="5" spans="1:10">
      <c r="A5" s="68"/>
      <c r="B5" s="68"/>
      <c r="C5" s="68"/>
      <c r="D5" s="68"/>
      <c r="E5" s="68"/>
      <c r="F5" s="68"/>
      <c r="G5" s="68"/>
      <c r="H5" s="68"/>
      <c r="I5" s="68"/>
      <c r="J5" s="68"/>
    </row>
    <row r="6" spans="1:10">
      <c r="A6" s="68"/>
      <c r="B6" s="68"/>
      <c r="C6" s="68"/>
      <c r="D6" s="68"/>
      <c r="E6" s="68"/>
      <c r="F6" s="68"/>
      <c r="G6" s="68"/>
      <c r="H6" s="68"/>
      <c r="I6" s="68"/>
      <c r="J6" s="68"/>
    </row>
    <row r="7" spans="1:10" ht="22.9" customHeight="1">
      <c r="A7" s="68"/>
      <c r="B7" s="68"/>
      <c r="C7" s="68"/>
      <c r="D7" s="68"/>
      <c r="E7" s="68"/>
      <c r="F7" s="68"/>
      <c r="G7" s="68"/>
      <c r="H7" s="68"/>
      <c r="I7" s="68"/>
      <c r="J7" s="68"/>
    </row>
    <row r="23" spans="3:15">
      <c r="O23" s="17" t="s">
        <v>1</v>
      </c>
    </row>
    <row r="27" spans="3:15">
      <c r="C27" s="69"/>
    </row>
    <row r="28" spans="3:15">
      <c r="C28" s="69"/>
    </row>
    <row r="29" spans="3:15" ht="17.100000000000001" customHeight="1"/>
    <row r="30" spans="3:15" s="21" customFormat="1" ht="15.6"/>
    <row r="34" spans="3:10" ht="15" thickBot="1"/>
    <row r="35" spans="3:10" ht="31.15">
      <c r="C35" s="65" t="s">
        <v>2</v>
      </c>
      <c r="D35" s="65" t="s">
        <v>3</v>
      </c>
      <c r="E35" s="49" t="s">
        <v>4</v>
      </c>
      <c r="F35" s="65" t="s">
        <v>5</v>
      </c>
      <c r="G35" s="65" t="s">
        <v>6</v>
      </c>
      <c r="H35" s="65" t="s">
        <v>7</v>
      </c>
      <c r="I35" s="65" t="s">
        <v>8</v>
      </c>
      <c r="J35" s="65" t="s">
        <v>9</v>
      </c>
    </row>
    <row r="36" spans="3:10">
      <c r="C36" s="64" t="s">
        <v>10</v>
      </c>
      <c r="D36" s="1" t="s">
        <v>11</v>
      </c>
      <c r="E36" s="1" t="s">
        <v>12</v>
      </c>
      <c r="F36" s="1" t="s">
        <v>13</v>
      </c>
      <c r="G36" s="1" t="s">
        <v>14</v>
      </c>
      <c r="H36" s="1" t="s">
        <v>15</v>
      </c>
      <c r="I36" s="1" t="s">
        <v>16</v>
      </c>
      <c r="J36" s="64">
        <v>1</v>
      </c>
    </row>
    <row r="37" spans="3:10">
      <c r="C37" s="64" t="s">
        <v>10</v>
      </c>
      <c r="D37" s="1" t="s">
        <v>11</v>
      </c>
      <c r="E37" s="1" t="s">
        <v>12</v>
      </c>
      <c r="F37" s="1" t="s">
        <v>13</v>
      </c>
      <c r="G37" s="1">
        <v>57755589</v>
      </c>
      <c r="H37" s="1" t="s">
        <v>15</v>
      </c>
      <c r="I37" s="1" t="s">
        <v>17</v>
      </c>
      <c r="J37" s="64">
        <v>1</v>
      </c>
    </row>
    <row r="38" spans="3:10">
      <c r="C38" s="64" t="s">
        <v>10</v>
      </c>
      <c r="D38" s="1" t="s">
        <v>18</v>
      </c>
      <c r="E38" s="1" t="s">
        <v>19</v>
      </c>
      <c r="F38" s="1" t="s">
        <v>20</v>
      </c>
      <c r="G38" s="1">
        <v>5574119800</v>
      </c>
      <c r="H38" s="1" t="s">
        <v>15</v>
      </c>
      <c r="I38" s="1" t="s">
        <v>17</v>
      </c>
      <c r="J38" s="64">
        <v>1</v>
      </c>
    </row>
    <row r="39" spans="3:10">
      <c r="C39" s="64" t="s">
        <v>21</v>
      </c>
      <c r="D39" s="1" t="s">
        <v>22</v>
      </c>
      <c r="E39" s="1" t="s">
        <v>23</v>
      </c>
      <c r="F39" s="1" t="s">
        <v>24</v>
      </c>
      <c r="G39" s="1">
        <v>3672259</v>
      </c>
      <c r="H39" s="1" t="s">
        <v>15</v>
      </c>
      <c r="I39" s="1" t="s">
        <v>17</v>
      </c>
      <c r="J39" s="64">
        <v>1</v>
      </c>
    </row>
    <row r="40" spans="3:10">
      <c r="C40" s="64" t="s">
        <v>21</v>
      </c>
      <c r="D40" s="1" t="s">
        <v>22</v>
      </c>
      <c r="E40" s="1" t="s">
        <v>23</v>
      </c>
      <c r="F40" s="1" t="s">
        <v>25</v>
      </c>
      <c r="G40" s="1">
        <v>3672258</v>
      </c>
      <c r="H40" s="1" t="s">
        <v>15</v>
      </c>
      <c r="I40" s="1" t="s">
        <v>17</v>
      </c>
      <c r="J40" s="64">
        <v>1</v>
      </c>
    </row>
    <row r="41" spans="3:10">
      <c r="C41" s="64" t="s">
        <v>21</v>
      </c>
      <c r="D41" s="1" t="s">
        <v>22</v>
      </c>
      <c r="E41" s="1" t="s">
        <v>23</v>
      </c>
      <c r="F41" s="1" t="s">
        <v>26</v>
      </c>
      <c r="G41" s="1" t="s">
        <v>27</v>
      </c>
      <c r="H41" s="1" t="s">
        <v>15</v>
      </c>
      <c r="I41" s="1" t="s">
        <v>28</v>
      </c>
      <c r="J41" s="64">
        <v>3</v>
      </c>
    </row>
    <row r="42" spans="3:10">
      <c r="C42" s="64" t="s">
        <v>21</v>
      </c>
      <c r="D42" s="1" t="s">
        <v>22</v>
      </c>
      <c r="E42" s="1" t="s">
        <v>23</v>
      </c>
      <c r="F42" s="1" t="s">
        <v>29</v>
      </c>
      <c r="G42" s="1">
        <v>1539938</v>
      </c>
      <c r="H42" s="1" t="s">
        <v>15</v>
      </c>
      <c r="I42" s="1" t="s">
        <v>17</v>
      </c>
      <c r="J42" s="64">
        <v>1</v>
      </c>
    </row>
    <row r="43" spans="3:10">
      <c r="C43" s="64" t="s">
        <v>21</v>
      </c>
      <c r="D43" s="1" t="s">
        <v>22</v>
      </c>
      <c r="E43" s="1" t="s">
        <v>23</v>
      </c>
      <c r="F43" s="1" t="s">
        <v>30</v>
      </c>
      <c r="G43" s="1">
        <v>1539939</v>
      </c>
      <c r="H43" s="1" t="s">
        <v>15</v>
      </c>
      <c r="I43" s="1" t="s">
        <v>17</v>
      </c>
      <c r="J43" s="64">
        <v>1</v>
      </c>
    </row>
    <row r="44" spans="3:10">
      <c r="C44" s="64" t="s">
        <v>21</v>
      </c>
      <c r="D44" s="1" t="s">
        <v>22</v>
      </c>
      <c r="E44" s="1" t="s">
        <v>31</v>
      </c>
      <c r="F44" s="1" t="s">
        <v>32</v>
      </c>
      <c r="G44" s="1" t="s">
        <v>33</v>
      </c>
      <c r="H44" s="1" t="s">
        <v>15</v>
      </c>
      <c r="I44" s="1" t="s">
        <v>28</v>
      </c>
      <c r="J44" s="64">
        <v>1</v>
      </c>
    </row>
    <row r="45" spans="3:10">
      <c r="C45" s="64" t="s">
        <v>21</v>
      </c>
      <c r="D45" s="1" t="s">
        <v>22</v>
      </c>
      <c r="E45" s="1" t="s">
        <v>34</v>
      </c>
      <c r="F45" s="1" t="s">
        <v>35</v>
      </c>
      <c r="G45" s="1" t="s">
        <v>36</v>
      </c>
      <c r="H45" s="1" t="s">
        <v>15</v>
      </c>
      <c r="I45" s="1" t="s">
        <v>16</v>
      </c>
      <c r="J45" s="64">
        <v>1</v>
      </c>
    </row>
    <row r="46" spans="3:10">
      <c r="C46" s="64" t="s">
        <v>21</v>
      </c>
      <c r="D46" s="1" t="s">
        <v>22</v>
      </c>
      <c r="E46" s="1" t="s">
        <v>37</v>
      </c>
      <c r="F46" s="1" t="s">
        <v>24</v>
      </c>
      <c r="G46" s="1" t="s">
        <v>38</v>
      </c>
      <c r="H46" s="1" t="s">
        <v>39</v>
      </c>
      <c r="I46" s="1" t="s">
        <v>40</v>
      </c>
      <c r="J46" s="64">
        <v>2</v>
      </c>
    </row>
    <row r="47" spans="3:10">
      <c r="C47" s="64" t="s">
        <v>21</v>
      </c>
      <c r="D47" s="1" t="s">
        <v>22</v>
      </c>
      <c r="E47" s="1" t="s">
        <v>37</v>
      </c>
      <c r="F47" s="1" t="s">
        <v>25</v>
      </c>
      <c r="G47" s="1" t="s">
        <v>41</v>
      </c>
      <c r="H47" s="1" t="s">
        <v>39</v>
      </c>
      <c r="I47" s="1" t="s">
        <v>40</v>
      </c>
      <c r="J47" s="64">
        <v>2</v>
      </c>
    </row>
    <row r="48" spans="3:10">
      <c r="C48" s="64" t="s">
        <v>21</v>
      </c>
      <c r="D48" s="1" t="s">
        <v>22</v>
      </c>
      <c r="E48" s="1" t="s">
        <v>37</v>
      </c>
      <c r="F48" s="1" t="s">
        <v>42</v>
      </c>
      <c r="G48" s="1" t="s">
        <v>43</v>
      </c>
      <c r="H48" s="1" t="s">
        <v>39</v>
      </c>
      <c r="I48" s="1" t="s">
        <v>40</v>
      </c>
      <c r="J48" s="64">
        <v>2</v>
      </c>
    </row>
    <row r="49" spans="3:10">
      <c r="C49" s="64" t="s">
        <v>21</v>
      </c>
      <c r="D49" s="1" t="s">
        <v>22</v>
      </c>
      <c r="E49" s="1" t="s">
        <v>37</v>
      </c>
      <c r="F49" s="1" t="s">
        <v>44</v>
      </c>
      <c r="G49" s="1" t="s">
        <v>45</v>
      </c>
      <c r="H49" s="1" t="s">
        <v>39</v>
      </c>
      <c r="I49" s="1" t="s">
        <v>40</v>
      </c>
      <c r="J49" s="64">
        <v>2</v>
      </c>
    </row>
    <row r="50" spans="3:10">
      <c r="C50" s="64" t="s">
        <v>21</v>
      </c>
      <c r="D50" s="1" t="s">
        <v>22</v>
      </c>
      <c r="E50" s="1" t="s">
        <v>37</v>
      </c>
      <c r="F50" s="1" t="s">
        <v>46</v>
      </c>
      <c r="G50" s="1" t="s">
        <v>47</v>
      </c>
      <c r="H50" s="1" t="s">
        <v>39</v>
      </c>
      <c r="I50" s="1" t="s">
        <v>40</v>
      </c>
      <c r="J50" s="64">
        <v>2</v>
      </c>
    </row>
    <row r="51" spans="3:10">
      <c r="C51" s="64" t="s">
        <v>21</v>
      </c>
      <c r="D51" s="1" t="s">
        <v>22</v>
      </c>
      <c r="E51" s="1" t="s">
        <v>48</v>
      </c>
      <c r="F51" s="1" t="s">
        <v>49</v>
      </c>
      <c r="G51" s="1" t="s">
        <v>50</v>
      </c>
      <c r="H51" s="1" t="s">
        <v>39</v>
      </c>
      <c r="I51" s="1" t="s">
        <v>40</v>
      </c>
      <c r="J51" s="64">
        <v>3</v>
      </c>
    </row>
    <row r="52" spans="3:10">
      <c r="C52" s="64" t="s">
        <v>21</v>
      </c>
      <c r="D52" s="1" t="s">
        <v>22</v>
      </c>
      <c r="E52" s="1" t="s">
        <v>48</v>
      </c>
      <c r="F52" s="1" t="s">
        <v>24</v>
      </c>
      <c r="G52" s="1" t="s">
        <v>51</v>
      </c>
      <c r="H52" s="1" t="s">
        <v>39</v>
      </c>
      <c r="I52" s="1" t="s">
        <v>40</v>
      </c>
      <c r="J52" s="64">
        <v>4</v>
      </c>
    </row>
    <row r="53" spans="3:10">
      <c r="C53" s="64" t="s">
        <v>21</v>
      </c>
      <c r="D53" s="1" t="s">
        <v>22</v>
      </c>
      <c r="E53" s="1" t="s">
        <v>48</v>
      </c>
      <c r="F53" s="1" t="s">
        <v>25</v>
      </c>
      <c r="G53" s="1" t="s">
        <v>52</v>
      </c>
      <c r="H53" s="1" t="s">
        <v>39</v>
      </c>
      <c r="I53" s="1" t="s">
        <v>40</v>
      </c>
      <c r="J53" s="64">
        <v>4</v>
      </c>
    </row>
    <row r="54" spans="3:10">
      <c r="C54" s="64" t="s">
        <v>21</v>
      </c>
      <c r="D54" s="1" t="s">
        <v>22</v>
      </c>
      <c r="E54" s="1" t="s">
        <v>48</v>
      </c>
      <c r="F54" s="1" t="s">
        <v>42</v>
      </c>
      <c r="G54" s="1" t="s">
        <v>53</v>
      </c>
      <c r="H54" s="1" t="s">
        <v>39</v>
      </c>
      <c r="I54" s="1" t="s">
        <v>40</v>
      </c>
      <c r="J54" s="64">
        <v>4</v>
      </c>
    </row>
    <row r="55" spans="3:10">
      <c r="C55" s="64" t="s">
        <v>21</v>
      </c>
      <c r="D55" s="1" t="s">
        <v>22</v>
      </c>
      <c r="E55" s="1" t="s">
        <v>48</v>
      </c>
      <c r="F55" s="1" t="s">
        <v>44</v>
      </c>
      <c r="G55" s="1" t="s">
        <v>54</v>
      </c>
      <c r="H55" s="1" t="s">
        <v>39</v>
      </c>
      <c r="I55" s="1" t="s">
        <v>40</v>
      </c>
      <c r="J55" s="64">
        <v>4</v>
      </c>
    </row>
    <row r="56" spans="3:10">
      <c r="C56" s="64" t="s">
        <v>21</v>
      </c>
      <c r="D56" s="1" t="s">
        <v>22</v>
      </c>
      <c r="E56" s="1" t="s">
        <v>48</v>
      </c>
      <c r="F56" s="1" t="s">
        <v>46</v>
      </c>
      <c r="G56" s="1" t="s">
        <v>55</v>
      </c>
      <c r="H56" s="1" t="s">
        <v>39</v>
      </c>
      <c r="I56" s="1" t="s">
        <v>40</v>
      </c>
      <c r="J56" s="64">
        <v>4</v>
      </c>
    </row>
    <row r="57" spans="3:10">
      <c r="C57" s="64" t="s">
        <v>21</v>
      </c>
      <c r="D57" s="1" t="s">
        <v>22</v>
      </c>
      <c r="E57" s="1" t="s">
        <v>56</v>
      </c>
      <c r="F57" s="1" t="s">
        <v>46</v>
      </c>
      <c r="G57" s="1" t="s">
        <v>47</v>
      </c>
      <c r="H57" s="1" t="s">
        <v>15</v>
      </c>
      <c r="I57" s="1" t="s">
        <v>57</v>
      </c>
      <c r="J57" s="64">
        <v>2</v>
      </c>
    </row>
    <row r="58" spans="3:10">
      <c r="C58" s="64" t="s">
        <v>21</v>
      </c>
      <c r="D58" s="1" t="s">
        <v>22</v>
      </c>
      <c r="E58" s="1" t="s">
        <v>56</v>
      </c>
      <c r="F58" s="1" t="s">
        <v>46</v>
      </c>
      <c r="G58" s="1" t="s">
        <v>58</v>
      </c>
      <c r="H58" s="1" t="s">
        <v>15</v>
      </c>
      <c r="I58" s="1" t="s">
        <v>17</v>
      </c>
      <c r="J58" s="64">
        <v>3</v>
      </c>
    </row>
    <row r="59" spans="3:10">
      <c r="C59" s="64" t="s">
        <v>21</v>
      </c>
      <c r="D59" s="1" t="s">
        <v>22</v>
      </c>
      <c r="E59" s="1" t="s">
        <v>56</v>
      </c>
      <c r="F59" s="1" t="s">
        <v>59</v>
      </c>
      <c r="G59" s="1" t="s">
        <v>60</v>
      </c>
      <c r="H59" s="1" t="s">
        <v>15</v>
      </c>
      <c r="I59" s="1" t="s">
        <v>61</v>
      </c>
      <c r="J59" s="64">
        <v>2</v>
      </c>
    </row>
    <row r="60" spans="3:10">
      <c r="C60" s="64" t="s">
        <v>21</v>
      </c>
      <c r="D60" s="1" t="s">
        <v>22</v>
      </c>
      <c r="E60" s="1" t="s">
        <v>56</v>
      </c>
      <c r="F60" s="1" t="s">
        <v>59</v>
      </c>
      <c r="G60" s="1" t="s">
        <v>60</v>
      </c>
      <c r="H60" s="1" t="s">
        <v>15</v>
      </c>
      <c r="I60" s="1" t="s">
        <v>57</v>
      </c>
      <c r="J60" s="64">
        <v>4</v>
      </c>
    </row>
    <row r="61" spans="3:10">
      <c r="C61" s="64" t="s">
        <v>21</v>
      </c>
      <c r="D61" s="1" t="s">
        <v>22</v>
      </c>
      <c r="E61" s="1" t="s">
        <v>56</v>
      </c>
      <c r="F61" s="1" t="s">
        <v>62</v>
      </c>
      <c r="G61" s="1" t="s">
        <v>41</v>
      </c>
      <c r="H61" s="1" t="s">
        <v>15</v>
      </c>
      <c r="I61" s="1" t="s">
        <v>61</v>
      </c>
      <c r="J61" s="64">
        <v>1</v>
      </c>
    </row>
    <row r="62" spans="3:10">
      <c r="C62" s="64" t="s">
        <v>21</v>
      </c>
      <c r="D62" s="1" t="s">
        <v>22</v>
      </c>
      <c r="E62" s="1" t="s">
        <v>56</v>
      </c>
      <c r="F62" s="1" t="s">
        <v>63</v>
      </c>
      <c r="G62" s="1" t="s">
        <v>41</v>
      </c>
      <c r="H62" s="1" t="s">
        <v>15</v>
      </c>
      <c r="I62" s="1" t="s">
        <v>57</v>
      </c>
      <c r="J62" s="64">
        <v>1</v>
      </c>
    </row>
    <row r="63" spans="3:10">
      <c r="C63" s="64" t="s">
        <v>21</v>
      </c>
      <c r="D63" s="1" t="s">
        <v>22</v>
      </c>
      <c r="E63" s="1" t="s">
        <v>56</v>
      </c>
      <c r="F63" s="1" t="s">
        <v>64</v>
      </c>
      <c r="G63" s="1" t="s">
        <v>43</v>
      </c>
      <c r="H63" s="1" t="s">
        <v>15</v>
      </c>
      <c r="I63" s="1" t="s">
        <v>57</v>
      </c>
      <c r="J63" s="64">
        <v>2</v>
      </c>
    </row>
    <row r="64" spans="3:10">
      <c r="C64" s="64" t="s">
        <v>21</v>
      </c>
      <c r="D64" s="1" t="s">
        <v>22</v>
      </c>
      <c r="E64" s="1" t="s">
        <v>56</v>
      </c>
      <c r="F64" s="1" t="s">
        <v>65</v>
      </c>
      <c r="G64" s="1" t="s">
        <v>45</v>
      </c>
      <c r="H64" s="1" t="s">
        <v>15</v>
      </c>
      <c r="I64" s="1" t="s">
        <v>57</v>
      </c>
      <c r="J64" s="64">
        <v>2</v>
      </c>
    </row>
    <row r="65" spans="3:10">
      <c r="C65" s="64" t="s">
        <v>21</v>
      </c>
      <c r="D65" s="1" t="s">
        <v>22</v>
      </c>
      <c r="E65" s="1" t="s">
        <v>56</v>
      </c>
      <c r="F65" s="1" t="s">
        <v>66</v>
      </c>
      <c r="G65" s="1" t="s">
        <v>38</v>
      </c>
      <c r="H65" s="1" t="s">
        <v>15</v>
      </c>
      <c r="I65" s="1" t="s">
        <v>67</v>
      </c>
      <c r="J65" s="64">
        <v>2</v>
      </c>
    </row>
    <row r="66" spans="3:10">
      <c r="C66" s="64" t="s">
        <v>21</v>
      </c>
      <c r="D66" s="1" t="s">
        <v>22</v>
      </c>
      <c r="E66" s="1" t="s">
        <v>56</v>
      </c>
      <c r="F66" s="1" t="s">
        <v>68</v>
      </c>
      <c r="G66" s="1" t="s">
        <v>41</v>
      </c>
      <c r="H66" s="1" t="s">
        <v>15</v>
      </c>
      <c r="I66" s="1" t="s">
        <v>67</v>
      </c>
      <c r="J66" s="64">
        <v>2</v>
      </c>
    </row>
    <row r="67" spans="3:10">
      <c r="C67" s="64" t="s">
        <v>21</v>
      </c>
      <c r="D67" s="1" t="s">
        <v>22</v>
      </c>
      <c r="E67" s="1" t="s">
        <v>69</v>
      </c>
      <c r="F67" s="1" t="s">
        <v>46</v>
      </c>
      <c r="G67" s="1">
        <v>3742285</v>
      </c>
      <c r="H67" s="1" t="s">
        <v>15</v>
      </c>
      <c r="I67" s="1" t="s">
        <v>17</v>
      </c>
      <c r="J67" s="64">
        <v>2</v>
      </c>
    </row>
    <row r="68" spans="3:10">
      <c r="C68" s="64" t="s">
        <v>21</v>
      </c>
      <c r="D68" s="1" t="s">
        <v>22</v>
      </c>
      <c r="E68" s="1" t="s">
        <v>69</v>
      </c>
      <c r="F68" s="1" t="s">
        <v>59</v>
      </c>
      <c r="G68" s="1" t="s">
        <v>50</v>
      </c>
      <c r="H68" s="1" t="s">
        <v>15</v>
      </c>
      <c r="I68" s="1" t="s">
        <v>57</v>
      </c>
      <c r="J68" s="64">
        <v>2</v>
      </c>
    </row>
    <row r="69" spans="3:10">
      <c r="C69" s="64" t="s">
        <v>21</v>
      </c>
      <c r="D69" s="1" t="s">
        <v>22</v>
      </c>
      <c r="E69" s="1" t="s">
        <v>69</v>
      </c>
      <c r="F69" s="1" t="s">
        <v>63</v>
      </c>
      <c r="G69" s="1" t="s">
        <v>52</v>
      </c>
      <c r="H69" s="1" t="s">
        <v>15</v>
      </c>
      <c r="I69" s="1" t="s">
        <v>57</v>
      </c>
      <c r="J69" s="64">
        <v>2</v>
      </c>
    </row>
    <row r="70" spans="3:10">
      <c r="C70" s="64" t="s">
        <v>21</v>
      </c>
      <c r="D70" s="1" t="s">
        <v>22</v>
      </c>
      <c r="E70" s="1" t="s">
        <v>69</v>
      </c>
      <c r="F70" s="1" t="s">
        <v>64</v>
      </c>
      <c r="G70" s="1" t="s">
        <v>70</v>
      </c>
      <c r="H70" s="1" t="s">
        <v>15</v>
      </c>
      <c r="I70" s="1" t="s">
        <v>57</v>
      </c>
      <c r="J70" s="64">
        <v>2</v>
      </c>
    </row>
    <row r="71" spans="3:10">
      <c r="C71" s="64" t="s">
        <v>21</v>
      </c>
      <c r="D71" s="1" t="s">
        <v>22</v>
      </c>
      <c r="E71" s="1" t="s">
        <v>69</v>
      </c>
      <c r="F71" s="1" t="s">
        <v>65</v>
      </c>
      <c r="G71" s="1" t="s">
        <v>71</v>
      </c>
      <c r="H71" s="1" t="s">
        <v>15</v>
      </c>
      <c r="I71" s="1" t="s">
        <v>57</v>
      </c>
      <c r="J71" s="64">
        <v>2</v>
      </c>
    </row>
    <row r="72" spans="3:10">
      <c r="C72" s="64" t="s">
        <v>21</v>
      </c>
      <c r="D72" s="1" t="s">
        <v>22</v>
      </c>
      <c r="E72" s="1" t="s">
        <v>69</v>
      </c>
      <c r="F72" s="1" t="s">
        <v>72</v>
      </c>
      <c r="G72" s="1" t="s">
        <v>51</v>
      </c>
      <c r="H72" s="1" t="s">
        <v>15</v>
      </c>
      <c r="I72" s="1" t="s">
        <v>57</v>
      </c>
      <c r="J72" s="64">
        <v>2</v>
      </c>
    </row>
    <row r="73" spans="3:10">
      <c r="C73" s="64" t="s">
        <v>21</v>
      </c>
      <c r="D73" s="1" t="s">
        <v>22</v>
      </c>
      <c r="E73" s="1" t="s">
        <v>73</v>
      </c>
      <c r="F73" s="1" t="s">
        <v>74</v>
      </c>
      <c r="G73" s="1" t="s">
        <v>75</v>
      </c>
      <c r="H73" s="1" t="s">
        <v>15</v>
      </c>
      <c r="I73" s="1" t="s">
        <v>57</v>
      </c>
      <c r="J73" s="64">
        <v>4</v>
      </c>
    </row>
    <row r="74" spans="3:10">
      <c r="C74" s="64" t="s">
        <v>21</v>
      </c>
      <c r="D74" s="1" t="s">
        <v>22</v>
      </c>
      <c r="E74" s="1" t="s">
        <v>73</v>
      </c>
      <c r="F74" s="1" t="s">
        <v>74</v>
      </c>
      <c r="G74" s="1" t="s">
        <v>76</v>
      </c>
      <c r="H74" s="1" t="s">
        <v>15</v>
      </c>
      <c r="I74" s="1" t="s">
        <v>57</v>
      </c>
      <c r="J74" s="64">
        <v>2</v>
      </c>
    </row>
    <row r="75" spans="3:10">
      <c r="C75" s="64" t="s">
        <v>21</v>
      </c>
      <c r="D75" s="1" t="s">
        <v>22</v>
      </c>
      <c r="E75" s="1" t="s">
        <v>73</v>
      </c>
      <c r="F75" s="1" t="s">
        <v>77</v>
      </c>
      <c r="G75" s="1" t="s">
        <v>78</v>
      </c>
      <c r="H75" s="1" t="s">
        <v>15</v>
      </c>
      <c r="I75" s="1" t="s">
        <v>57</v>
      </c>
      <c r="J75" s="64">
        <v>2</v>
      </c>
    </row>
    <row r="76" spans="3:10">
      <c r="C76" s="64" t="s">
        <v>21</v>
      </c>
      <c r="D76" s="1" t="s">
        <v>22</v>
      </c>
      <c r="E76" s="1" t="s">
        <v>73</v>
      </c>
      <c r="F76" s="1" t="s">
        <v>79</v>
      </c>
      <c r="G76" s="1" t="s">
        <v>80</v>
      </c>
      <c r="H76" s="1" t="s">
        <v>15</v>
      </c>
      <c r="I76" s="1" t="s">
        <v>57</v>
      </c>
      <c r="J76" s="64">
        <v>2</v>
      </c>
    </row>
    <row r="77" spans="3:10">
      <c r="C77" s="64" t="s">
        <v>21</v>
      </c>
      <c r="D77" s="1" t="s">
        <v>22</v>
      </c>
      <c r="E77" s="1" t="s">
        <v>73</v>
      </c>
      <c r="F77" s="1" t="s">
        <v>81</v>
      </c>
      <c r="G77" s="1" t="s">
        <v>82</v>
      </c>
      <c r="H77" s="1" t="s">
        <v>15</v>
      </c>
      <c r="I77" s="1" t="s">
        <v>57</v>
      </c>
      <c r="J77" s="64">
        <v>4</v>
      </c>
    </row>
    <row r="78" spans="3:10">
      <c r="C78" s="64" t="s">
        <v>21</v>
      </c>
      <c r="D78" s="1" t="s">
        <v>22</v>
      </c>
      <c r="E78" s="1" t="s">
        <v>73</v>
      </c>
      <c r="F78" s="1" t="s">
        <v>83</v>
      </c>
      <c r="G78" s="1" t="s">
        <v>84</v>
      </c>
      <c r="H78" s="1" t="s">
        <v>15</v>
      </c>
      <c r="I78" s="1" t="s">
        <v>57</v>
      </c>
      <c r="J78" s="64">
        <v>5</v>
      </c>
    </row>
    <row r="79" spans="3:10">
      <c r="C79" s="64" t="s">
        <v>21</v>
      </c>
      <c r="D79" s="1" t="s">
        <v>22</v>
      </c>
      <c r="E79" s="1" t="s">
        <v>85</v>
      </c>
      <c r="F79" s="1" t="s">
        <v>59</v>
      </c>
      <c r="G79" s="1" t="s">
        <v>86</v>
      </c>
      <c r="H79" s="1" t="s">
        <v>15</v>
      </c>
      <c r="I79" s="1" t="s">
        <v>57</v>
      </c>
      <c r="J79" s="64">
        <v>4</v>
      </c>
    </row>
    <row r="80" spans="3:10">
      <c r="C80" s="64" t="s">
        <v>21</v>
      </c>
      <c r="D80" s="1" t="s">
        <v>22</v>
      </c>
      <c r="E80" s="1" t="s">
        <v>85</v>
      </c>
      <c r="F80" s="1" t="s">
        <v>87</v>
      </c>
      <c r="G80" s="1" t="s">
        <v>88</v>
      </c>
      <c r="H80" s="1" t="s">
        <v>15</v>
      </c>
      <c r="I80" s="1" t="s">
        <v>57</v>
      </c>
      <c r="J80" s="64">
        <v>2</v>
      </c>
    </row>
    <row r="81" spans="3:10">
      <c r="C81" s="64" t="s">
        <v>21</v>
      </c>
      <c r="D81" s="1" t="s">
        <v>22</v>
      </c>
      <c r="E81" s="1" t="s">
        <v>85</v>
      </c>
      <c r="F81" s="1" t="s">
        <v>89</v>
      </c>
      <c r="G81" s="1" t="s">
        <v>33</v>
      </c>
      <c r="H81" s="1" t="s">
        <v>15</v>
      </c>
      <c r="I81" s="1" t="s">
        <v>57</v>
      </c>
      <c r="J81" s="64">
        <v>2</v>
      </c>
    </row>
    <row r="82" spans="3:10">
      <c r="C82" s="64" t="s">
        <v>21</v>
      </c>
      <c r="D82" s="1" t="s">
        <v>22</v>
      </c>
      <c r="E82" s="1" t="s">
        <v>85</v>
      </c>
      <c r="F82" s="1" t="s">
        <v>90</v>
      </c>
      <c r="G82" s="1" t="s">
        <v>27</v>
      </c>
      <c r="H82" s="1" t="s">
        <v>15</v>
      </c>
      <c r="I82" s="1" t="s">
        <v>57</v>
      </c>
      <c r="J82" s="64">
        <v>2</v>
      </c>
    </row>
    <row r="83" spans="3:10">
      <c r="C83" s="64" t="s">
        <v>21</v>
      </c>
      <c r="D83" s="1" t="s">
        <v>22</v>
      </c>
      <c r="E83" s="1" t="s">
        <v>85</v>
      </c>
      <c r="F83" s="1" t="s">
        <v>91</v>
      </c>
      <c r="G83" s="1" t="s">
        <v>92</v>
      </c>
      <c r="H83" s="1" t="s">
        <v>15</v>
      </c>
      <c r="I83" s="1" t="s">
        <v>57</v>
      </c>
      <c r="J83" s="64">
        <v>1</v>
      </c>
    </row>
    <row r="84" spans="3:10">
      <c r="C84" s="64" t="s">
        <v>21</v>
      </c>
      <c r="D84" s="1" t="s">
        <v>22</v>
      </c>
      <c r="E84" s="1" t="s">
        <v>85</v>
      </c>
      <c r="F84" s="1" t="s">
        <v>93</v>
      </c>
      <c r="G84" s="1" t="s">
        <v>94</v>
      </c>
      <c r="H84" s="1" t="s">
        <v>15</v>
      </c>
      <c r="I84" s="1" t="s">
        <v>57</v>
      </c>
      <c r="J84" s="64">
        <v>1</v>
      </c>
    </row>
    <row r="85" spans="3:10">
      <c r="C85" s="64" t="s">
        <v>21</v>
      </c>
      <c r="D85" s="1" t="s">
        <v>22</v>
      </c>
      <c r="E85" s="1" t="s">
        <v>95</v>
      </c>
      <c r="F85" s="1" t="s">
        <v>96</v>
      </c>
      <c r="G85" s="1" t="s">
        <v>97</v>
      </c>
      <c r="H85" s="1" t="s">
        <v>39</v>
      </c>
      <c r="I85" s="1" t="s">
        <v>40</v>
      </c>
      <c r="J85" s="64">
        <v>2</v>
      </c>
    </row>
    <row r="86" spans="3:10">
      <c r="C86" s="64" t="s">
        <v>21</v>
      </c>
      <c r="D86" s="1" t="s">
        <v>22</v>
      </c>
      <c r="E86" s="1" t="s">
        <v>95</v>
      </c>
      <c r="F86" s="1" t="s">
        <v>59</v>
      </c>
      <c r="G86" s="1" t="s">
        <v>98</v>
      </c>
      <c r="H86" s="1" t="s">
        <v>15</v>
      </c>
      <c r="I86" s="1" t="s">
        <v>61</v>
      </c>
      <c r="J86" s="64">
        <v>2</v>
      </c>
    </row>
    <row r="87" spans="3:10">
      <c r="C87" s="64" t="s">
        <v>21</v>
      </c>
      <c r="D87" s="1" t="s">
        <v>22</v>
      </c>
      <c r="E87" s="1" t="s">
        <v>99</v>
      </c>
      <c r="F87" s="1" t="s">
        <v>24</v>
      </c>
      <c r="G87" s="1" t="s">
        <v>38</v>
      </c>
      <c r="H87" s="1" t="s">
        <v>15</v>
      </c>
      <c r="I87" s="1" t="s">
        <v>40</v>
      </c>
      <c r="J87" s="64">
        <v>1</v>
      </c>
    </row>
    <row r="88" spans="3:10">
      <c r="C88" s="64" t="s">
        <v>21</v>
      </c>
      <c r="D88" s="1" t="s">
        <v>22</v>
      </c>
      <c r="E88" s="1" t="s">
        <v>100</v>
      </c>
      <c r="F88" s="1" t="s">
        <v>24</v>
      </c>
      <c r="G88" s="1" t="s">
        <v>51</v>
      </c>
      <c r="H88" s="1" t="s">
        <v>15</v>
      </c>
      <c r="I88" s="1" t="s">
        <v>40</v>
      </c>
      <c r="J88" s="64">
        <v>2</v>
      </c>
    </row>
    <row r="89" spans="3:10">
      <c r="C89" s="64" t="s">
        <v>21</v>
      </c>
      <c r="D89" s="1" t="s">
        <v>22</v>
      </c>
      <c r="E89" s="1" t="s">
        <v>100</v>
      </c>
      <c r="F89" s="1" t="s">
        <v>25</v>
      </c>
      <c r="G89" s="1" t="s">
        <v>52</v>
      </c>
      <c r="H89" s="1" t="s">
        <v>15</v>
      </c>
      <c r="I89" s="1" t="s">
        <v>40</v>
      </c>
      <c r="J89" s="64">
        <v>1</v>
      </c>
    </row>
    <row r="90" spans="3:10">
      <c r="C90" s="64" t="s">
        <v>21</v>
      </c>
      <c r="D90" s="1" t="s">
        <v>22</v>
      </c>
      <c r="E90" s="1" t="s">
        <v>100</v>
      </c>
      <c r="F90" s="1" t="s">
        <v>42</v>
      </c>
      <c r="G90" s="1" t="s">
        <v>101</v>
      </c>
      <c r="H90" s="1" t="s">
        <v>15</v>
      </c>
      <c r="I90" s="1" t="s">
        <v>40</v>
      </c>
      <c r="J90" s="64">
        <v>1</v>
      </c>
    </row>
    <row r="91" spans="3:10">
      <c r="C91" s="64" t="s">
        <v>21</v>
      </c>
      <c r="D91" s="1" t="s">
        <v>22</v>
      </c>
      <c r="E91" s="1" t="s">
        <v>100</v>
      </c>
      <c r="F91" s="1" t="s">
        <v>44</v>
      </c>
      <c r="G91" s="1" t="s">
        <v>102</v>
      </c>
      <c r="H91" s="1" t="s">
        <v>15</v>
      </c>
      <c r="I91" s="1" t="s">
        <v>40</v>
      </c>
      <c r="J91" s="64">
        <v>1</v>
      </c>
    </row>
    <row r="92" spans="3:10">
      <c r="C92" s="64" t="s">
        <v>21</v>
      </c>
      <c r="D92" s="1" t="s">
        <v>11</v>
      </c>
      <c r="E92" s="1" t="s">
        <v>103</v>
      </c>
      <c r="F92" s="1" t="s">
        <v>104</v>
      </c>
      <c r="G92" s="1" t="s">
        <v>105</v>
      </c>
      <c r="H92" s="1" t="s">
        <v>15</v>
      </c>
      <c r="I92" s="1" t="s">
        <v>61</v>
      </c>
      <c r="J92" s="64">
        <v>1</v>
      </c>
    </row>
    <row r="93" spans="3:10">
      <c r="C93" s="64" t="s">
        <v>21</v>
      </c>
      <c r="D93" s="1" t="s">
        <v>11</v>
      </c>
      <c r="E93" s="1" t="s">
        <v>106</v>
      </c>
      <c r="F93" s="1" t="s">
        <v>13</v>
      </c>
      <c r="G93" s="1" t="s">
        <v>107</v>
      </c>
      <c r="H93" s="1" t="s">
        <v>15</v>
      </c>
      <c r="I93" s="1" t="s">
        <v>40</v>
      </c>
      <c r="J93" s="64">
        <v>2</v>
      </c>
    </row>
    <row r="94" spans="3:10">
      <c r="C94" s="64" t="s">
        <v>21</v>
      </c>
      <c r="D94" s="1" t="s">
        <v>11</v>
      </c>
      <c r="E94" s="1" t="s">
        <v>106</v>
      </c>
      <c r="F94" s="1" t="s">
        <v>108</v>
      </c>
      <c r="G94" s="1" t="s">
        <v>109</v>
      </c>
      <c r="H94" s="1" t="s">
        <v>110</v>
      </c>
      <c r="I94" s="1" t="s">
        <v>40</v>
      </c>
      <c r="J94" s="64">
        <v>1</v>
      </c>
    </row>
    <row r="95" spans="3:10">
      <c r="C95" s="64" t="s">
        <v>21</v>
      </c>
      <c r="D95" s="1" t="s">
        <v>11</v>
      </c>
      <c r="E95" s="1" t="s">
        <v>111</v>
      </c>
      <c r="F95" s="1" t="s">
        <v>112</v>
      </c>
      <c r="G95" s="1" t="s">
        <v>113</v>
      </c>
      <c r="H95" s="1" t="s">
        <v>15</v>
      </c>
      <c r="I95" s="1" t="s">
        <v>40</v>
      </c>
      <c r="J95" s="64">
        <v>6</v>
      </c>
    </row>
    <row r="96" spans="3:10">
      <c r="C96" s="64" t="s">
        <v>21</v>
      </c>
      <c r="D96" s="1" t="s">
        <v>18</v>
      </c>
      <c r="E96" s="1" t="s">
        <v>114</v>
      </c>
      <c r="F96" s="1" t="s">
        <v>115</v>
      </c>
      <c r="G96" s="1" t="s">
        <v>116</v>
      </c>
      <c r="H96" s="1" t="s">
        <v>15</v>
      </c>
      <c r="I96" s="1" t="s">
        <v>61</v>
      </c>
      <c r="J96" s="64">
        <v>10</v>
      </c>
    </row>
    <row r="97" spans="3:10">
      <c r="C97" s="64" t="s">
        <v>21</v>
      </c>
      <c r="D97" s="1" t="s">
        <v>18</v>
      </c>
      <c r="E97" s="1" t="s">
        <v>114</v>
      </c>
      <c r="F97" s="1" t="s">
        <v>115</v>
      </c>
      <c r="G97" s="1">
        <v>3503843</v>
      </c>
      <c r="H97" s="1" t="s">
        <v>15</v>
      </c>
      <c r="I97" s="1" t="s">
        <v>17</v>
      </c>
      <c r="J97" s="64">
        <v>2</v>
      </c>
    </row>
    <row r="98" spans="3:10">
      <c r="C98" s="64" t="s">
        <v>21</v>
      </c>
      <c r="D98" s="1" t="s">
        <v>18</v>
      </c>
      <c r="E98" s="1" t="s">
        <v>114</v>
      </c>
      <c r="F98" s="1" t="s">
        <v>117</v>
      </c>
      <c r="G98" s="1" t="s">
        <v>118</v>
      </c>
      <c r="H98" s="1" t="s">
        <v>15</v>
      </c>
      <c r="I98" s="1" t="s">
        <v>61</v>
      </c>
      <c r="J98" s="64">
        <v>1</v>
      </c>
    </row>
    <row r="99" spans="3:10">
      <c r="C99" s="64" t="s">
        <v>21</v>
      </c>
      <c r="D99" s="1" t="s">
        <v>18</v>
      </c>
      <c r="E99" s="1" t="s">
        <v>114</v>
      </c>
      <c r="F99" s="1" t="s">
        <v>117</v>
      </c>
      <c r="G99" s="1">
        <v>4418351</v>
      </c>
      <c r="H99" s="1" t="s">
        <v>15</v>
      </c>
      <c r="I99" s="1" t="s">
        <v>17</v>
      </c>
      <c r="J99" s="64">
        <v>6</v>
      </c>
    </row>
    <row r="100" spans="3:10">
      <c r="C100" s="64" t="s">
        <v>21</v>
      </c>
      <c r="D100" s="1" t="s">
        <v>18</v>
      </c>
      <c r="E100" s="1" t="s">
        <v>114</v>
      </c>
      <c r="F100" s="1" t="s">
        <v>117</v>
      </c>
      <c r="G100" s="1">
        <v>3344228</v>
      </c>
      <c r="H100" s="1" t="s">
        <v>15</v>
      </c>
      <c r="I100" s="1" t="s">
        <v>17</v>
      </c>
      <c r="J100" s="64">
        <v>6</v>
      </c>
    </row>
    <row r="101" spans="3:10">
      <c r="C101" s="64" t="s">
        <v>21</v>
      </c>
      <c r="D101" s="1" t="s">
        <v>18</v>
      </c>
      <c r="E101" s="1" t="s">
        <v>114</v>
      </c>
      <c r="F101" s="1" t="s">
        <v>20</v>
      </c>
      <c r="G101" s="1" t="s">
        <v>119</v>
      </c>
      <c r="H101" s="1" t="s">
        <v>15</v>
      </c>
      <c r="I101" s="1" t="s">
        <v>61</v>
      </c>
      <c r="J101" s="64">
        <v>1</v>
      </c>
    </row>
    <row r="102" spans="3:10">
      <c r="C102" s="64" t="s">
        <v>21</v>
      </c>
      <c r="D102" s="1" t="s">
        <v>18</v>
      </c>
      <c r="E102" s="1" t="s">
        <v>114</v>
      </c>
      <c r="F102" s="1" t="s">
        <v>20</v>
      </c>
      <c r="G102" s="1">
        <v>1053357</v>
      </c>
      <c r="H102" s="1" t="s">
        <v>15</v>
      </c>
      <c r="I102" s="1" t="s">
        <v>17</v>
      </c>
      <c r="J102" s="64">
        <v>2</v>
      </c>
    </row>
    <row r="103" spans="3:10">
      <c r="C103" s="64" t="s">
        <v>21</v>
      </c>
      <c r="D103" s="1" t="s">
        <v>18</v>
      </c>
      <c r="E103" s="1" t="s">
        <v>120</v>
      </c>
      <c r="F103" s="1" t="s">
        <v>117</v>
      </c>
      <c r="G103" s="1" t="s">
        <v>121</v>
      </c>
      <c r="H103" s="1" t="s">
        <v>15</v>
      </c>
      <c r="I103" s="1" t="s">
        <v>61</v>
      </c>
      <c r="J103" s="64">
        <v>3</v>
      </c>
    </row>
    <row r="104" spans="3:10">
      <c r="C104" s="64" t="s">
        <v>21</v>
      </c>
      <c r="D104" s="1" t="s">
        <v>18</v>
      </c>
      <c r="E104" s="1" t="s">
        <v>122</v>
      </c>
      <c r="F104" s="1" t="s">
        <v>123</v>
      </c>
      <c r="G104" s="1" t="s">
        <v>124</v>
      </c>
      <c r="H104" s="1" t="s">
        <v>15</v>
      </c>
      <c r="I104" s="1" t="s">
        <v>67</v>
      </c>
      <c r="J104" s="64">
        <v>6</v>
      </c>
    </row>
    <row r="105" spans="3:10">
      <c r="C105" s="64" t="s">
        <v>21</v>
      </c>
      <c r="D105" s="1" t="s">
        <v>18</v>
      </c>
      <c r="E105" s="1" t="s">
        <v>122</v>
      </c>
      <c r="F105" s="1" t="s">
        <v>123</v>
      </c>
      <c r="G105" s="1">
        <v>2960608</v>
      </c>
      <c r="H105" s="1" t="s">
        <v>15</v>
      </c>
      <c r="I105" s="1" t="s">
        <v>17</v>
      </c>
      <c r="J105" s="64">
        <v>2</v>
      </c>
    </row>
    <row r="106" spans="3:10">
      <c r="C106" s="64" t="s">
        <v>21</v>
      </c>
      <c r="D106" s="1" t="s">
        <v>18</v>
      </c>
      <c r="E106" s="1" t="s">
        <v>122</v>
      </c>
      <c r="F106" s="1" t="s">
        <v>20</v>
      </c>
      <c r="G106" s="1" t="s">
        <v>125</v>
      </c>
      <c r="H106" s="1" t="s">
        <v>15</v>
      </c>
      <c r="I106" s="1" t="s">
        <v>61</v>
      </c>
      <c r="J106" s="64">
        <v>6</v>
      </c>
    </row>
    <row r="107" spans="3:10">
      <c r="C107" s="64" t="s">
        <v>21</v>
      </c>
      <c r="D107" s="1" t="s">
        <v>18</v>
      </c>
      <c r="E107" s="1" t="s">
        <v>122</v>
      </c>
      <c r="F107" s="1" t="s">
        <v>126</v>
      </c>
      <c r="G107" s="1" t="s">
        <v>127</v>
      </c>
      <c r="H107" s="1" t="s">
        <v>15</v>
      </c>
      <c r="I107" s="1" t="s">
        <v>67</v>
      </c>
      <c r="J107" s="64">
        <v>1</v>
      </c>
    </row>
    <row r="108" spans="3:10">
      <c r="C108" s="64" t="s">
        <v>21</v>
      </c>
      <c r="D108" s="1" t="s">
        <v>18</v>
      </c>
      <c r="E108" s="1" t="s">
        <v>128</v>
      </c>
      <c r="F108" s="1" t="s">
        <v>115</v>
      </c>
      <c r="G108" s="1" t="s">
        <v>129</v>
      </c>
      <c r="H108" s="1" t="s">
        <v>15</v>
      </c>
      <c r="I108" s="1" t="s">
        <v>61</v>
      </c>
      <c r="J108" s="64">
        <v>3</v>
      </c>
    </row>
    <row r="109" spans="3:10">
      <c r="C109" s="64" t="s">
        <v>21</v>
      </c>
      <c r="D109" s="1" t="s">
        <v>18</v>
      </c>
      <c r="E109" s="1" t="s">
        <v>128</v>
      </c>
      <c r="F109" s="1" t="s">
        <v>115</v>
      </c>
      <c r="G109" s="1" t="s">
        <v>129</v>
      </c>
      <c r="H109" s="1" t="s">
        <v>15</v>
      </c>
      <c r="I109" s="1" t="s">
        <v>130</v>
      </c>
      <c r="J109" s="64">
        <v>12</v>
      </c>
    </row>
    <row r="110" spans="3:10">
      <c r="C110" s="64" t="s">
        <v>21</v>
      </c>
      <c r="D110" s="1" t="s">
        <v>18</v>
      </c>
      <c r="E110" s="1" t="s">
        <v>128</v>
      </c>
      <c r="F110" s="1" t="s">
        <v>123</v>
      </c>
      <c r="G110" s="1" t="s">
        <v>124</v>
      </c>
      <c r="H110" s="1" t="s">
        <v>15</v>
      </c>
      <c r="I110" s="1" t="s">
        <v>61</v>
      </c>
      <c r="J110" s="64">
        <v>2</v>
      </c>
    </row>
    <row r="111" spans="3:10">
      <c r="C111" s="64" t="s">
        <v>21</v>
      </c>
      <c r="D111" s="1" t="s">
        <v>18</v>
      </c>
      <c r="E111" s="1" t="s">
        <v>128</v>
      </c>
      <c r="F111" s="1" t="s">
        <v>123</v>
      </c>
      <c r="G111" s="1" t="s">
        <v>124</v>
      </c>
      <c r="H111" s="1" t="s">
        <v>15</v>
      </c>
      <c r="I111" s="1" t="s">
        <v>130</v>
      </c>
      <c r="J111" s="64">
        <v>12</v>
      </c>
    </row>
    <row r="112" spans="3:10">
      <c r="C112" s="64" t="s">
        <v>21</v>
      </c>
      <c r="D112" s="1" t="s">
        <v>18</v>
      </c>
      <c r="E112" s="1" t="s">
        <v>128</v>
      </c>
      <c r="F112" s="1" t="s">
        <v>117</v>
      </c>
      <c r="G112" s="1" t="s">
        <v>131</v>
      </c>
      <c r="H112" s="1" t="s">
        <v>15</v>
      </c>
      <c r="I112" s="1" t="s">
        <v>130</v>
      </c>
      <c r="J112" s="64">
        <v>12</v>
      </c>
    </row>
    <row r="113" spans="3:10">
      <c r="C113" s="64" t="s">
        <v>21</v>
      </c>
      <c r="D113" s="1" t="s">
        <v>18</v>
      </c>
      <c r="E113" s="1" t="s">
        <v>128</v>
      </c>
      <c r="F113" s="1" t="s">
        <v>20</v>
      </c>
      <c r="G113" s="1" t="s">
        <v>132</v>
      </c>
      <c r="H113" s="1" t="s">
        <v>15</v>
      </c>
      <c r="I113" s="1" t="s">
        <v>61</v>
      </c>
      <c r="J113" s="64">
        <v>1</v>
      </c>
    </row>
    <row r="114" spans="3:10">
      <c r="C114" s="64" t="s">
        <v>21</v>
      </c>
      <c r="D114" s="1" t="s">
        <v>18</v>
      </c>
      <c r="E114" s="1" t="s">
        <v>128</v>
      </c>
      <c r="F114" s="1" t="s">
        <v>133</v>
      </c>
      <c r="G114" s="1" t="s">
        <v>129</v>
      </c>
      <c r="H114" s="1" t="s">
        <v>15</v>
      </c>
      <c r="I114" s="1" t="s">
        <v>67</v>
      </c>
      <c r="J114" s="64">
        <v>6</v>
      </c>
    </row>
    <row r="115" spans="3:10">
      <c r="C115" s="64" t="s">
        <v>21</v>
      </c>
      <c r="D115" s="1" t="s">
        <v>18</v>
      </c>
      <c r="E115" s="1" t="s">
        <v>128</v>
      </c>
      <c r="F115" s="1" t="s">
        <v>126</v>
      </c>
      <c r="G115" s="1" t="s">
        <v>131</v>
      </c>
      <c r="H115" s="1" t="s">
        <v>15</v>
      </c>
      <c r="I115" s="1" t="s">
        <v>67</v>
      </c>
      <c r="J115" s="64">
        <v>6</v>
      </c>
    </row>
    <row r="116" spans="3:10">
      <c r="C116" s="64" t="s">
        <v>21</v>
      </c>
      <c r="D116" s="1" t="s">
        <v>18</v>
      </c>
      <c r="E116" s="1" t="s">
        <v>128</v>
      </c>
      <c r="F116" s="1" t="s">
        <v>134</v>
      </c>
      <c r="G116" s="1" t="s">
        <v>135</v>
      </c>
      <c r="H116" s="1" t="s">
        <v>15</v>
      </c>
      <c r="I116" s="1" t="s">
        <v>28</v>
      </c>
      <c r="J116" s="64">
        <v>2</v>
      </c>
    </row>
    <row r="117" spans="3:10">
      <c r="C117" s="64" t="s">
        <v>21</v>
      </c>
      <c r="D117" s="1" t="s">
        <v>18</v>
      </c>
      <c r="E117" s="1" t="s">
        <v>136</v>
      </c>
      <c r="F117" s="1" t="s">
        <v>137</v>
      </c>
      <c r="G117" s="1" t="s">
        <v>138</v>
      </c>
      <c r="H117" s="1" t="s">
        <v>15</v>
      </c>
      <c r="I117" s="1" t="s">
        <v>61</v>
      </c>
      <c r="J117" s="64">
        <v>2</v>
      </c>
    </row>
    <row r="118" spans="3:10">
      <c r="C118" s="64" t="s">
        <v>21</v>
      </c>
      <c r="D118" s="1" t="s">
        <v>18</v>
      </c>
      <c r="E118" s="1" t="s">
        <v>139</v>
      </c>
      <c r="F118" s="1" t="s">
        <v>117</v>
      </c>
      <c r="G118" s="1" t="s">
        <v>140</v>
      </c>
      <c r="H118" s="1" t="s">
        <v>15</v>
      </c>
      <c r="I118" s="1" t="s">
        <v>61</v>
      </c>
      <c r="J118" s="64">
        <v>4</v>
      </c>
    </row>
    <row r="119" spans="3:10">
      <c r="C119" s="64" t="s">
        <v>21</v>
      </c>
      <c r="D119" s="1" t="s">
        <v>18</v>
      </c>
      <c r="E119" s="1" t="s">
        <v>139</v>
      </c>
      <c r="F119" s="1" t="s">
        <v>20</v>
      </c>
      <c r="G119" s="1" t="s">
        <v>141</v>
      </c>
      <c r="H119" s="1" t="s">
        <v>15</v>
      </c>
      <c r="I119" s="1" t="s">
        <v>61</v>
      </c>
      <c r="J119" s="64">
        <v>8</v>
      </c>
    </row>
    <row r="120" spans="3:10">
      <c r="C120" s="64" t="s">
        <v>21</v>
      </c>
      <c r="D120" s="1" t="s">
        <v>18</v>
      </c>
      <c r="E120" s="1" t="s">
        <v>142</v>
      </c>
      <c r="F120" s="1" t="s">
        <v>115</v>
      </c>
      <c r="G120" s="1" t="s">
        <v>143</v>
      </c>
      <c r="H120" s="1" t="s">
        <v>15</v>
      </c>
      <c r="I120" s="1" t="s">
        <v>130</v>
      </c>
      <c r="J120" s="64">
        <v>12</v>
      </c>
    </row>
    <row r="121" spans="3:10">
      <c r="C121" s="64" t="s">
        <v>21</v>
      </c>
      <c r="D121" s="1" t="s">
        <v>18</v>
      </c>
      <c r="E121" s="1" t="s">
        <v>142</v>
      </c>
      <c r="F121" s="1" t="s">
        <v>123</v>
      </c>
      <c r="G121" s="1" t="s">
        <v>138</v>
      </c>
      <c r="H121" s="1" t="s">
        <v>15</v>
      </c>
      <c r="I121" s="1" t="s">
        <v>130</v>
      </c>
      <c r="J121" s="64">
        <v>12</v>
      </c>
    </row>
    <row r="122" spans="3:10">
      <c r="C122" s="64" t="s">
        <v>21</v>
      </c>
      <c r="D122" s="1" t="s">
        <v>18</v>
      </c>
      <c r="E122" s="1" t="s">
        <v>142</v>
      </c>
      <c r="F122" s="1" t="s">
        <v>117</v>
      </c>
      <c r="G122" s="1" t="s">
        <v>140</v>
      </c>
      <c r="H122" s="1" t="s">
        <v>15</v>
      </c>
      <c r="I122" s="1" t="s">
        <v>130</v>
      </c>
      <c r="J122" s="64">
        <v>12</v>
      </c>
    </row>
    <row r="123" spans="3:10">
      <c r="C123" s="64" t="s">
        <v>21</v>
      </c>
      <c r="D123" s="1" t="s">
        <v>18</v>
      </c>
      <c r="E123" s="1" t="s">
        <v>142</v>
      </c>
      <c r="F123" s="1" t="s">
        <v>20</v>
      </c>
      <c r="G123" s="1" t="s">
        <v>141</v>
      </c>
      <c r="H123" s="1" t="s">
        <v>15</v>
      </c>
      <c r="I123" s="1" t="s">
        <v>130</v>
      </c>
      <c r="J123" s="64">
        <v>6</v>
      </c>
    </row>
    <row r="124" spans="3:10">
      <c r="C124" s="64" t="s">
        <v>21</v>
      </c>
      <c r="D124" s="1" t="s">
        <v>18</v>
      </c>
      <c r="E124" s="1" t="s">
        <v>144</v>
      </c>
      <c r="F124" s="1" t="s">
        <v>123</v>
      </c>
      <c r="G124" s="1" t="s">
        <v>145</v>
      </c>
      <c r="H124" s="1" t="s">
        <v>15</v>
      </c>
      <c r="I124" s="1" t="s">
        <v>61</v>
      </c>
      <c r="J124" s="64">
        <v>4</v>
      </c>
    </row>
    <row r="125" spans="3:10">
      <c r="C125" s="64" t="s">
        <v>21</v>
      </c>
      <c r="D125" s="1" t="s">
        <v>18</v>
      </c>
      <c r="E125" s="1" t="s">
        <v>144</v>
      </c>
      <c r="F125" s="1" t="s">
        <v>117</v>
      </c>
      <c r="G125" s="1" t="s">
        <v>146</v>
      </c>
      <c r="H125" s="1" t="s">
        <v>15</v>
      </c>
      <c r="I125" s="1" t="s">
        <v>61</v>
      </c>
      <c r="J125" s="64">
        <v>1</v>
      </c>
    </row>
    <row r="126" spans="3:10">
      <c r="C126" s="64" t="s">
        <v>21</v>
      </c>
      <c r="D126" s="1" t="s">
        <v>18</v>
      </c>
      <c r="E126" s="1" t="s">
        <v>144</v>
      </c>
      <c r="F126" s="1" t="s">
        <v>133</v>
      </c>
      <c r="G126" s="1" t="s">
        <v>147</v>
      </c>
      <c r="H126" s="1" t="s">
        <v>15</v>
      </c>
      <c r="I126" s="1" t="s">
        <v>61</v>
      </c>
      <c r="J126" s="64">
        <v>3</v>
      </c>
    </row>
    <row r="127" spans="3:10">
      <c r="C127" s="64" t="s">
        <v>21</v>
      </c>
      <c r="D127" s="1" t="s">
        <v>18</v>
      </c>
      <c r="E127" s="1" t="s">
        <v>148</v>
      </c>
      <c r="F127" s="1" t="s">
        <v>149</v>
      </c>
      <c r="G127" s="1" t="s">
        <v>147</v>
      </c>
      <c r="H127" s="1" t="s">
        <v>15</v>
      </c>
      <c r="I127" s="1" t="s">
        <v>130</v>
      </c>
      <c r="J127" s="64">
        <v>16</v>
      </c>
    </row>
    <row r="128" spans="3:10">
      <c r="C128" s="64" t="s">
        <v>21</v>
      </c>
      <c r="D128" s="1" t="s">
        <v>18</v>
      </c>
      <c r="E128" s="1" t="s">
        <v>148</v>
      </c>
      <c r="F128" s="1" t="s">
        <v>150</v>
      </c>
      <c r="G128" s="1" t="s">
        <v>151</v>
      </c>
      <c r="H128" s="1" t="s">
        <v>15</v>
      </c>
      <c r="I128" s="1" t="s">
        <v>130</v>
      </c>
      <c r="J128" s="64">
        <v>16</v>
      </c>
    </row>
    <row r="129" spans="3:10">
      <c r="C129" s="64" t="s">
        <v>21</v>
      </c>
      <c r="D129" s="1" t="s">
        <v>18</v>
      </c>
      <c r="E129" s="1" t="s">
        <v>148</v>
      </c>
      <c r="F129" s="1" t="s">
        <v>152</v>
      </c>
      <c r="G129" s="1" t="s">
        <v>153</v>
      </c>
      <c r="H129" s="1" t="s">
        <v>15</v>
      </c>
      <c r="I129" s="1" t="s">
        <v>130</v>
      </c>
      <c r="J129" s="64">
        <v>16</v>
      </c>
    </row>
    <row r="130" spans="3:10">
      <c r="C130" s="64" t="s">
        <v>21</v>
      </c>
      <c r="D130" s="1" t="s">
        <v>18</v>
      </c>
      <c r="E130" s="1" t="s">
        <v>148</v>
      </c>
      <c r="F130" s="1" t="s">
        <v>154</v>
      </c>
      <c r="G130" s="1" t="s">
        <v>155</v>
      </c>
      <c r="H130" s="1" t="s">
        <v>15</v>
      </c>
      <c r="I130" s="1" t="s">
        <v>130</v>
      </c>
      <c r="J130" s="64">
        <v>6</v>
      </c>
    </row>
    <row r="131" spans="3:10">
      <c r="C131" s="64" t="s">
        <v>21</v>
      </c>
      <c r="D131" s="1" t="s">
        <v>18</v>
      </c>
      <c r="E131" s="1" t="s">
        <v>148</v>
      </c>
      <c r="F131" s="1" t="s">
        <v>133</v>
      </c>
      <c r="G131" s="1" t="s">
        <v>156</v>
      </c>
      <c r="H131" s="1" t="s">
        <v>15</v>
      </c>
      <c r="I131" s="1" t="s">
        <v>67</v>
      </c>
      <c r="J131" s="64">
        <v>6</v>
      </c>
    </row>
    <row r="132" spans="3:10">
      <c r="C132" s="64" t="s">
        <v>21</v>
      </c>
      <c r="D132" s="1" t="s">
        <v>18</v>
      </c>
      <c r="E132" s="1" t="s">
        <v>157</v>
      </c>
      <c r="F132" s="1" t="s">
        <v>123</v>
      </c>
      <c r="G132" s="1" t="s">
        <v>124</v>
      </c>
      <c r="H132" s="1" t="s">
        <v>15</v>
      </c>
      <c r="I132" s="1" t="s">
        <v>40</v>
      </c>
      <c r="J132" s="64">
        <v>1</v>
      </c>
    </row>
    <row r="133" spans="3:10">
      <c r="C133" s="64" t="s">
        <v>21</v>
      </c>
      <c r="D133" s="1" t="s">
        <v>18</v>
      </c>
      <c r="E133" s="1" t="s">
        <v>158</v>
      </c>
      <c r="F133" s="1" t="s">
        <v>123</v>
      </c>
      <c r="G133" s="1" t="s">
        <v>159</v>
      </c>
      <c r="H133" s="1" t="s">
        <v>15</v>
      </c>
      <c r="I133" s="1" t="s">
        <v>67</v>
      </c>
      <c r="J133" s="64">
        <v>1</v>
      </c>
    </row>
    <row r="134" spans="3:10">
      <c r="C134" s="64" t="s">
        <v>21</v>
      </c>
      <c r="D134" s="1" t="s">
        <v>18</v>
      </c>
      <c r="E134" s="1" t="s">
        <v>158</v>
      </c>
      <c r="F134" s="1" t="s">
        <v>133</v>
      </c>
      <c r="G134" s="1" t="s">
        <v>160</v>
      </c>
      <c r="H134" s="1" t="s">
        <v>15</v>
      </c>
      <c r="I134" s="1" t="s">
        <v>67</v>
      </c>
      <c r="J134" s="64">
        <v>2</v>
      </c>
    </row>
    <row r="135" spans="3:10">
      <c r="C135" s="64" t="s">
        <v>21</v>
      </c>
      <c r="D135" s="1" t="s">
        <v>18</v>
      </c>
      <c r="E135" s="1" t="s">
        <v>158</v>
      </c>
      <c r="F135" s="1" t="s">
        <v>126</v>
      </c>
      <c r="G135" s="1" t="s">
        <v>161</v>
      </c>
      <c r="H135" s="1" t="s">
        <v>15</v>
      </c>
      <c r="I135" s="1" t="s">
        <v>67</v>
      </c>
      <c r="J135" s="64">
        <v>1</v>
      </c>
    </row>
    <row r="136" spans="3:10">
      <c r="C136" s="64" t="s">
        <v>21</v>
      </c>
      <c r="D136" s="1" t="s">
        <v>18</v>
      </c>
      <c r="E136" s="1" t="s">
        <v>162</v>
      </c>
      <c r="F136" s="1" t="s">
        <v>133</v>
      </c>
      <c r="G136" s="1" t="s">
        <v>163</v>
      </c>
      <c r="H136" s="1" t="s">
        <v>15</v>
      </c>
      <c r="I136" s="1" t="s">
        <v>67</v>
      </c>
      <c r="J136" s="64">
        <v>1</v>
      </c>
    </row>
    <row r="137" spans="3:10">
      <c r="C137" s="64" t="s">
        <v>21</v>
      </c>
      <c r="D137" s="1" t="s">
        <v>18</v>
      </c>
      <c r="E137" s="1" t="s">
        <v>164</v>
      </c>
      <c r="F137" s="1" t="s">
        <v>123</v>
      </c>
      <c r="G137" s="1" t="s">
        <v>165</v>
      </c>
      <c r="H137" s="1" t="s">
        <v>15</v>
      </c>
      <c r="I137" s="1" t="s">
        <v>67</v>
      </c>
      <c r="J137" s="64">
        <v>2</v>
      </c>
    </row>
    <row r="138" spans="3:10">
      <c r="C138" s="64" t="s">
        <v>21</v>
      </c>
      <c r="D138" s="1" t="s">
        <v>18</v>
      </c>
      <c r="E138" s="1" t="s">
        <v>164</v>
      </c>
      <c r="F138" s="1" t="s">
        <v>133</v>
      </c>
      <c r="G138" s="1" t="s">
        <v>166</v>
      </c>
      <c r="H138" s="1" t="s">
        <v>15</v>
      </c>
      <c r="I138" s="1" t="s">
        <v>67</v>
      </c>
      <c r="J138" s="64">
        <v>1</v>
      </c>
    </row>
    <row r="139" spans="3:10">
      <c r="C139" s="64" t="s">
        <v>21</v>
      </c>
      <c r="D139" s="1" t="s">
        <v>18</v>
      </c>
      <c r="E139" s="1" t="s">
        <v>167</v>
      </c>
      <c r="F139" s="1" t="s">
        <v>123</v>
      </c>
      <c r="G139" s="1" t="s">
        <v>168</v>
      </c>
      <c r="H139" s="1" t="s">
        <v>15</v>
      </c>
      <c r="I139" s="1" t="s">
        <v>67</v>
      </c>
      <c r="J139" s="64">
        <v>3</v>
      </c>
    </row>
    <row r="140" spans="3:10">
      <c r="C140" s="64" t="s">
        <v>21</v>
      </c>
      <c r="D140" s="1" t="s">
        <v>18</v>
      </c>
      <c r="E140" s="1" t="s">
        <v>169</v>
      </c>
      <c r="F140" s="1" t="s">
        <v>115</v>
      </c>
      <c r="G140" s="1">
        <v>3969813</v>
      </c>
      <c r="H140" s="1" t="s">
        <v>15</v>
      </c>
      <c r="I140" s="1" t="s">
        <v>17</v>
      </c>
      <c r="J140" s="64">
        <v>2</v>
      </c>
    </row>
    <row r="141" spans="3:10">
      <c r="C141" s="64" t="s">
        <v>21</v>
      </c>
      <c r="D141" s="1" t="s">
        <v>18</v>
      </c>
      <c r="E141" s="1" t="s">
        <v>170</v>
      </c>
      <c r="F141" s="1" t="s">
        <v>115</v>
      </c>
      <c r="G141" s="1" t="s">
        <v>116</v>
      </c>
      <c r="H141" s="1" t="s">
        <v>15</v>
      </c>
      <c r="I141" s="1" t="s">
        <v>40</v>
      </c>
      <c r="J141" s="64">
        <v>8</v>
      </c>
    </row>
    <row r="142" spans="3:10">
      <c r="C142" s="64" t="s">
        <v>21</v>
      </c>
      <c r="D142" s="1" t="s">
        <v>18</v>
      </c>
      <c r="E142" s="1" t="s">
        <v>170</v>
      </c>
      <c r="F142" s="1" t="s">
        <v>117</v>
      </c>
      <c r="G142" s="1" t="s">
        <v>118</v>
      </c>
      <c r="H142" s="1" t="s">
        <v>15</v>
      </c>
      <c r="I142" s="1" t="s">
        <v>40</v>
      </c>
      <c r="J142" s="64">
        <v>7</v>
      </c>
    </row>
    <row r="143" spans="3:10">
      <c r="C143" s="64" t="s">
        <v>21</v>
      </c>
      <c r="D143" s="1" t="s">
        <v>18</v>
      </c>
      <c r="E143" s="1" t="s">
        <v>170</v>
      </c>
      <c r="F143" s="1" t="s">
        <v>117</v>
      </c>
      <c r="G143" s="1" t="s">
        <v>121</v>
      </c>
      <c r="H143" s="1" t="s">
        <v>15</v>
      </c>
      <c r="I143" s="1" t="s">
        <v>61</v>
      </c>
      <c r="J143" s="64">
        <v>1</v>
      </c>
    </row>
    <row r="144" spans="3:10">
      <c r="C144" s="64" t="s">
        <v>21</v>
      </c>
      <c r="D144" s="1" t="s">
        <v>18</v>
      </c>
      <c r="E144" s="1" t="s">
        <v>170</v>
      </c>
      <c r="F144" s="1" t="s">
        <v>20</v>
      </c>
      <c r="G144" s="1" t="s">
        <v>119</v>
      </c>
      <c r="H144" s="1" t="s">
        <v>15</v>
      </c>
      <c r="I144" s="1" t="s">
        <v>40</v>
      </c>
      <c r="J144" s="64">
        <v>6</v>
      </c>
    </row>
    <row r="145" spans="3:10">
      <c r="C145" s="64" t="s">
        <v>21</v>
      </c>
      <c r="D145" s="1" t="s">
        <v>18</v>
      </c>
      <c r="E145" s="1" t="s">
        <v>171</v>
      </c>
      <c r="F145" s="1" t="s">
        <v>115</v>
      </c>
      <c r="G145" s="1" t="s">
        <v>172</v>
      </c>
      <c r="H145" s="1" t="s">
        <v>15</v>
      </c>
      <c r="I145" s="1" t="s">
        <v>40</v>
      </c>
      <c r="J145" s="64">
        <v>5</v>
      </c>
    </row>
    <row r="146" spans="3:10">
      <c r="C146" s="64" t="s">
        <v>21</v>
      </c>
      <c r="D146" s="1" t="s">
        <v>18</v>
      </c>
      <c r="E146" s="1" t="s">
        <v>171</v>
      </c>
      <c r="F146" s="1" t="s">
        <v>20</v>
      </c>
      <c r="G146" s="1" t="s">
        <v>141</v>
      </c>
      <c r="H146" s="1" t="s">
        <v>15</v>
      </c>
      <c r="I146" s="1" t="s">
        <v>40</v>
      </c>
      <c r="J146" s="64">
        <v>1</v>
      </c>
    </row>
    <row r="147" spans="3:10">
      <c r="C147" s="64" t="s">
        <v>21</v>
      </c>
      <c r="D147" s="1" t="s">
        <v>18</v>
      </c>
      <c r="E147" s="1" t="s">
        <v>173</v>
      </c>
      <c r="F147" s="1" t="s">
        <v>115</v>
      </c>
      <c r="G147" s="1" t="s">
        <v>174</v>
      </c>
      <c r="H147" s="1" t="s">
        <v>15</v>
      </c>
      <c r="I147" s="1" t="s">
        <v>40</v>
      </c>
      <c r="J147" s="64">
        <v>5</v>
      </c>
    </row>
    <row r="148" spans="3:10">
      <c r="C148" s="64" t="s">
        <v>21</v>
      </c>
      <c r="D148" s="1" t="s">
        <v>18</v>
      </c>
      <c r="E148" s="1" t="s">
        <v>175</v>
      </c>
      <c r="F148" s="1" t="s">
        <v>115</v>
      </c>
      <c r="G148" s="1" t="s">
        <v>143</v>
      </c>
      <c r="H148" s="1" t="s">
        <v>15</v>
      </c>
      <c r="I148" s="1" t="s">
        <v>40</v>
      </c>
      <c r="J148" s="64">
        <v>2</v>
      </c>
    </row>
    <row r="149" spans="3:10">
      <c r="C149" s="64" t="s">
        <v>21</v>
      </c>
      <c r="D149" s="1" t="s">
        <v>18</v>
      </c>
      <c r="E149" s="1" t="s">
        <v>176</v>
      </c>
      <c r="F149" s="1" t="s">
        <v>115</v>
      </c>
      <c r="G149" s="1" t="s">
        <v>177</v>
      </c>
      <c r="H149" s="1" t="s">
        <v>15</v>
      </c>
      <c r="I149" s="1" t="s">
        <v>40</v>
      </c>
      <c r="J149" s="64">
        <v>1</v>
      </c>
    </row>
    <row r="150" spans="3:10">
      <c r="C150" s="64" t="s">
        <v>21</v>
      </c>
      <c r="D150" s="1" t="s">
        <v>18</v>
      </c>
      <c r="E150" s="1" t="s">
        <v>176</v>
      </c>
      <c r="F150" s="1" t="s">
        <v>117</v>
      </c>
      <c r="G150" s="1" t="s">
        <v>178</v>
      </c>
      <c r="H150" s="1" t="s">
        <v>15</v>
      </c>
      <c r="I150" s="1" t="s">
        <v>40</v>
      </c>
      <c r="J150" s="64">
        <v>3</v>
      </c>
    </row>
    <row r="151" spans="3:10">
      <c r="C151" s="64" t="s">
        <v>21</v>
      </c>
      <c r="D151" s="1" t="s">
        <v>18</v>
      </c>
      <c r="E151" s="1" t="s">
        <v>176</v>
      </c>
      <c r="F151" s="1" t="s">
        <v>20</v>
      </c>
      <c r="G151" s="1" t="s">
        <v>155</v>
      </c>
      <c r="H151" s="1" t="s">
        <v>15</v>
      </c>
      <c r="I151" s="1" t="s">
        <v>179</v>
      </c>
      <c r="J151" s="64">
        <v>3</v>
      </c>
    </row>
    <row r="152" spans="3:10">
      <c r="C152" s="64" t="s">
        <v>21</v>
      </c>
      <c r="D152" s="1" t="s">
        <v>18</v>
      </c>
      <c r="E152" s="1" t="s">
        <v>180</v>
      </c>
      <c r="F152" s="1" t="s">
        <v>115</v>
      </c>
      <c r="G152" s="1" t="s">
        <v>147</v>
      </c>
      <c r="H152" s="1" t="s">
        <v>15</v>
      </c>
      <c r="I152" s="1" t="s">
        <v>40</v>
      </c>
      <c r="J152" s="64">
        <v>9</v>
      </c>
    </row>
    <row r="153" spans="3:10">
      <c r="C153" s="64" t="s">
        <v>21</v>
      </c>
      <c r="D153" s="1" t="s">
        <v>18</v>
      </c>
      <c r="E153" s="1" t="s">
        <v>180</v>
      </c>
      <c r="F153" s="1" t="s">
        <v>123</v>
      </c>
      <c r="G153" s="1" t="s">
        <v>151</v>
      </c>
      <c r="H153" s="1" t="s">
        <v>15</v>
      </c>
      <c r="I153" s="1" t="s">
        <v>40</v>
      </c>
      <c r="J153" s="64">
        <v>8</v>
      </c>
    </row>
    <row r="154" spans="3:10">
      <c r="C154" s="64" t="s">
        <v>21</v>
      </c>
      <c r="D154" s="1" t="s">
        <v>18</v>
      </c>
      <c r="E154" s="1" t="s">
        <v>180</v>
      </c>
      <c r="F154" s="1" t="s">
        <v>117</v>
      </c>
      <c r="G154" s="1" t="s">
        <v>153</v>
      </c>
      <c r="H154" s="1" t="s">
        <v>15</v>
      </c>
      <c r="I154" s="1" t="s">
        <v>40</v>
      </c>
      <c r="J154" s="64">
        <v>8</v>
      </c>
    </row>
    <row r="155" spans="3:10">
      <c r="C155" s="64" t="s">
        <v>21</v>
      </c>
      <c r="D155" s="1" t="s">
        <v>181</v>
      </c>
      <c r="E155" s="1" t="s">
        <v>182</v>
      </c>
      <c r="F155" s="1" t="s">
        <v>183</v>
      </c>
      <c r="G155" s="1" t="s">
        <v>184</v>
      </c>
      <c r="H155" s="1" t="s">
        <v>15</v>
      </c>
      <c r="I155" s="1" t="s">
        <v>61</v>
      </c>
      <c r="J155" s="64">
        <v>1</v>
      </c>
    </row>
    <row r="156" spans="3:10">
      <c r="C156" s="64" t="s">
        <v>21</v>
      </c>
      <c r="D156" s="1" t="s">
        <v>181</v>
      </c>
      <c r="E156" s="1" t="s">
        <v>185</v>
      </c>
      <c r="F156" s="1" t="s">
        <v>186</v>
      </c>
      <c r="G156" s="1" t="s">
        <v>187</v>
      </c>
      <c r="H156" s="1" t="s">
        <v>15</v>
      </c>
      <c r="I156" s="1" t="s">
        <v>188</v>
      </c>
      <c r="J156" s="64">
        <v>1</v>
      </c>
    </row>
    <row r="157" spans="3:10">
      <c r="C157" s="64" t="s">
        <v>21</v>
      </c>
      <c r="D157" s="1" t="s">
        <v>181</v>
      </c>
      <c r="E157" s="1" t="s">
        <v>189</v>
      </c>
      <c r="F157" s="1" t="s">
        <v>183</v>
      </c>
      <c r="G157" s="1" t="s">
        <v>190</v>
      </c>
      <c r="H157" s="1" t="s">
        <v>191</v>
      </c>
      <c r="I157" s="1" t="s">
        <v>40</v>
      </c>
      <c r="J157" s="64">
        <v>2</v>
      </c>
    </row>
    <row r="158" spans="3:10">
      <c r="C158" s="64" t="s">
        <v>21</v>
      </c>
      <c r="D158" s="1" t="s">
        <v>181</v>
      </c>
      <c r="E158" s="1" t="s">
        <v>192</v>
      </c>
      <c r="F158" s="1" t="s">
        <v>193</v>
      </c>
      <c r="G158" s="1" t="s">
        <v>194</v>
      </c>
      <c r="H158" s="1" t="s">
        <v>39</v>
      </c>
      <c r="I158" s="1" t="s">
        <v>40</v>
      </c>
      <c r="J158" s="64">
        <v>1</v>
      </c>
    </row>
    <row r="159" spans="3:10">
      <c r="C159" s="64" t="s">
        <v>21</v>
      </c>
      <c r="D159" s="1" t="s">
        <v>181</v>
      </c>
      <c r="E159" s="1" t="s">
        <v>192</v>
      </c>
      <c r="F159" s="1" t="s">
        <v>195</v>
      </c>
      <c r="G159" s="1" t="s">
        <v>196</v>
      </c>
      <c r="H159" s="1" t="s">
        <v>15</v>
      </c>
      <c r="I159" s="1" t="s">
        <v>61</v>
      </c>
      <c r="J159" s="64">
        <v>2</v>
      </c>
    </row>
    <row r="160" spans="3:10">
      <c r="C160" s="64" t="s">
        <v>21</v>
      </c>
      <c r="D160" s="1" t="s">
        <v>181</v>
      </c>
      <c r="E160" s="1" t="s">
        <v>192</v>
      </c>
      <c r="F160" s="1" t="s">
        <v>195</v>
      </c>
      <c r="G160" s="1" t="s">
        <v>196</v>
      </c>
      <c r="H160" s="1" t="s">
        <v>39</v>
      </c>
      <c r="I160" s="1" t="s">
        <v>40</v>
      </c>
      <c r="J160" s="64">
        <v>3</v>
      </c>
    </row>
    <row r="161" spans="3:10">
      <c r="C161" s="64" t="s">
        <v>21</v>
      </c>
      <c r="D161" s="1" t="s">
        <v>181</v>
      </c>
      <c r="E161" s="1" t="s">
        <v>192</v>
      </c>
      <c r="F161" s="1" t="s">
        <v>183</v>
      </c>
      <c r="G161" s="1" t="s">
        <v>197</v>
      </c>
      <c r="H161" s="1" t="s">
        <v>15</v>
      </c>
      <c r="I161" s="1" t="s">
        <v>61</v>
      </c>
      <c r="J161" s="64">
        <v>2</v>
      </c>
    </row>
    <row r="162" spans="3:10">
      <c r="C162" s="64" t="s">
        <v>21</v>
      </c>
      <c r="D162" s="1" t="s">
        <v>181</v>
      </c>
      <c r="E162" s="1" t="s">
        <v>192</v>
      </c>
      <c r="F162" s="1" t="s">
        <v>183</v>
      </c>
      <c r="G162" s="1" t="s">
        <v>197</v>
      </c>
      <c r="H162" s="1" t="s">
        <v>39</v>
      </c>
      <c r="I162" s="1" t="s">
        <v>40</v>
      </c>
      <c r="J162" s="64">
        <v>2</v>
      </c>
    </row>
    <row r="163" spans="3:10">
      <c r="C163" s="64" t="s">
        <v>21</v>
      </c>
      <c r="D163" s="1" t="s">
        <v>181</v>
      </c>
      <c r="E163" s="1" t="s">
        <v>192</v>
      </c>
      <c r="F163" s="1" t="s">
        <v>104</v>
      </c>
      <c r="G163" s="1" t="s">
        <v>194</v>
      </c>
      <c r="H163" s="1" t="s">
        <v>15</v>
      </c>
      <c r="I163" s="1" t="s">
        <v>61</v>
      </c>
      <c r="J163" s="64">
        <v>2</v>
      </c>
    </row>
    <row r="164" spans="3:10">
      <c r="C164" s="64" t="s">
        <v>21</v>
      </c>
      <c r="D164" s="1" t="s">
        <v>181</v>
      </c>
      <c r="E164" s="1" t="s">
        <v>198</v>
      </c>
      <c r="F164" s="1" t="s">
        <v>183</v>
      </c>
      <c r="G164" s="1">
        <v>3624589</v>
      </c>
      <c r="H164" s="1" t="s">
        <v>15</v>
      </c>
      <c r="I164" s="1" t="s">
        <v>17</v>
      </c>
      <c r="J164" s="64">
        <v>3</v>
      </c>
    </row>
    <row r="165" spans="3:10">
      <c r="C165" s="64" t="s">
        <v>21</v>
      </c>
      <c r="D165" s="1" t="s">
        <v>181</v>
      </c>
      <c r="E165" s="1" t="s">
        <v>198</v>
      </c>
      <c r="F165" s="1" t="s">
        <v>104</v>
      </c>
      <c r="G165" s="1" t="s">
        <v>199</v>
      </c>
      <c r="H165" s="1" t="s">
        <v>15</v>
      </c>
      <c r="I165" s="1" t="s">
        <v>61</v>
      </c>
      <c r="J165" s="64">
        <v>1</v>
      </c>
    </row>
    <row r="166" spans="3:10">
      <c r="C166" s="64" t="s">
        <v>21</v>
      </c>
      <c r="D166" s="1" t="s">
        <v>181</v>
      </c>
      <c r="E166" s="1" t="s">
        <v>200</v>
      </c>
      <c r="F166" s="1" t="s">
        <v>195</v>
      </c>
      <c r="G166" s="1" t="s">
        <v>201</v>
      </c>
      <c r="H166" s="1" t="s">
        <v>15</v>
      </c>
      <c r="I166" s="1" t="s">
        <v>61</v>
      </c>
      <c r="J166" s="64">
        <v>2</v>
      </c>
    </row>
    <row r="167" spans="3:10">
      <c r="C167" s="64" t="s">
        <v>21</v>
      </c>
      <c r="D167" s="1" t="s">
        <v>181</v>
      </c>
      <c r="E167" s="1" t="s">
        <v>200</v>
      </c>
      <c r="F167" s="1" t="s">
        <v>195</v>
      </c>
      <c r="G167" s="1" t="s">
        <v>201</v>
      </c>
      <c r="H167" s="1" t="s">
        <v>15</v>
      </c>
      <c r="I167" s="1" t="s">
        <v>28</v>
      </c>
      <c r="J167" s="64">
        <v>2</v>
      </c>
    </row>
    <row r="168" spans="3:10">
      <c r="C168" s="64" t="s">
        <v>21</v>
      </c>
      <c r="D168" s="1" t="s">
        <v>181</v>
      </c>
      <c r="E168" s="1" t="s">
        <v>200</v>
      </c>
      <c r="F168" s="1" t="s">
        <v>183</v>
      </c>
      <c r="G168" s="1" t="s">
        <v>202</v>
      </c>
      <c r="H168" s="1" t="s">
        <v>15</v>
      </c>
      <c r="I168" s="1" t="s">
        <v>28</v>
      </c>
      <c r="J168" s="64">
        <v>1</v>
      </c>
    </row>
    <row r="169" spans="3:10">
      <c r="C169" s="64" t="s">
        <v>21</v>
      </c>
      <c r="D169" s="1" t="s">
        <v>181</v>
      </c>
      <c r="E169" s="1" t="s">
        <v>200</v>
      </c>
      <c r="F169" s="1" t="s">
        <v>104</v>
      </c>
      <c r="G169" s="1" t="s">
        <v>203</v>
      </c>
      <c r="H169" s="1" t="s">
        <v>15</v>
      </c>
      <c r="I169" s="1" t="s">
        <v>28</v>
      </c>
      <c r="J169" s="64">
        <v>1</v>
      </c>
    </row>
    <row r="170" spans="3:10">
      <c r="C170" s="64" t="s">
        <v>21</v>
      </c>
      <c r="D170" s="1" t="s">
        <v>181</v>
      </c>
      <c r="E170" s="1" t="s">
        <v>204</v>
      </c>
      <c r="F170" s="1" t="s">
        <v>193</v>
      </c>
      <c r="G170" s="1" t="s">
        <v>203</v>
      </c>
      <c r="H170" s="1" t="s">
        <v>39</v>
      </c>
      <c r="I170" s="1" t="s">
        <v>40</v>
      </c>
      <c r="J170" s="64">
        <v>1</v>
      </c>
    </row>
    <row r="171" spans="3:10">
      <c r="C171" s="64" t="s">
        <v>21</v>
      </c>
      <c r="D171" s="1" t="s">
        <v>181</v>
      </c>
      <c r="E171" s="1" t="s">
        <v>204</v>
      </c>
      <c r="F171" s="1" t="s">
        <v>183</v>
      </c>
      <c r="G171" s="1" t="s">
        <v>202</v>
      </c>
      <c r="H171" s="1" t="s">
        <v>39</v>
      </c>
      <c r="I171" s="1" t="s">
        <v>40</v>
      </c>
      <c r="J171" s="64">
        <v>3</v>
      </c>
    </row>
    <row r="172" spans="3:10">
      <c r="C172" s="64" t="s">
        <v>21</v>
      </c>
      <c r="D172" s="1" t="s">
        <v>181</v>
      </c>
      <c r="E172" s="1" t="s">
        <v>205</v>
      </c>
      <c r="F172" s="1" t="s">
        <v>195</v>
      </c>
      <c r="G172" s="1" t="s">
        <v>206</v>
      </c>
      <c r="H172" s="1" t="s">
        <v>15</v>
      </c>
      <c r="I172" s="1" t="s">
        <v>61</v>
      </c>
      <c r="J172" s="64">
        <v>1</v>
      </c>
    </row>
    <row r="173" spans="3:10">
      <c r="C173" s="64" t="s">
        <v>21</v>
      </c>
      <c r="D173" s="1" t="s">
        <v>181</v>
      </c>
      <c r="E173" s="1" t="s">
        <v>205</v>
      </c>
      <c r="F173" s="1" t="s">
        <v>186</v>
      </c>
      <c r="G173" s="1" t="s">
        <v>207</v>
      </c>
      <c r="H173" s="1" t="s">
        <v>15</v>
      </c>
      <c r="I173" s="1" t="s">
        <v>188</v>
      </c>
      <c r="J173" s="64">
        <v>1</v>
      </c>
    </row>
    <row r="174" spans="3:10">
      <c r="C174" s="64" t="s">
        <v>21</v>
      </c>
      <c r="D174" s="1" t="s">
        <v>181</v>
      </c>
      <c r="E174" s="1" t="s">
        <v>205</v>
      </c>
      <c r="F174" s="1" t="s">
        <v>208</v>
      </c>
      <c r="G174" s="1" t="s">
        <v>209</v>
      </c>
      <c r="H174" s="1" t="s">
        <v>15</v>
      </c>
      <c r="I174" s="1" t="s">
        <v>188</v>
      </c>
      <c r="J174" s="64">
        <v>1</v>
      </c>
    </row>
    <row r="175" spans="3:10">
      <c r="C175" s="64" t="s">
        <v>21</v>
      </c>
      <c r="D175" s="1" t="s">
        <v>181</v>
      </c>
      <c r="E175" s="1" t="s">
        <v>210</v>
      </c>
      <c r="F175" s="1" t="s">
        <v>211</v>
      </c>
      <c r="G175" s="1" t="s">
        <v>212</v>
      </c>
      <c r="H175" s="1" t="s">
        <v>15</v>
      </c>
      <c r="I175" s="1" t="s">
        <v>61</v>
      </c>
      <c r="J175" s="64">
        <v>2</v>
      </c>
    </row>
    <row r="176" spans="3:10">
      <c r="C176" s="64" t="s">
        <v>21</v>
      </c>
      <c r="D176" s="1" t="s">
        <v>181</v>
      </c>
      <c r="E176" s="1" t="s">
        <v>210</v>
      </c>
      <c r="F176" s="1" t="s">
        <v>211</v>
      </c>
      <c r="G176" s="1" t="s">
        <v>213</v>
      </c>
      <c r="H176" s="1" t="s">
        <v>15</v>
      </c>
      <c r="I176" s="1" t="s">
        <v>61</v>
      </c>
      <c r="J176" s="64">
        <v>1</v>
      </c>
    </row>
    <row r="177" spans="1:10">
      <c r="C177" s="64" t="s">
        <v>21</v>
      </c>
      <c r="D177" s="1" t="s">
        <v>181</v>
      </c>
      <c r="E177" s="1" t="s">
        <v>214</v>
      </c>
      <c r="F177" s="1" t="s">
        <v>215</v>
      </c>
      <c r="G177" s="1" t="s">
        <v>216</v>
      </c>
      <c r="H177" s="1" t="s">
        <v>15</v>
      </c>
      <c r="I177" s="1" t="s">
        <v>61</v>
      </c>
      <c r="J177" s="64">
        <v>2</v>
      </c>
    </row>
    <row r="178" spans="1:10">
      <c r="C178" s="64" t="s">
        <v>21</v>
      </c>
      <c r="D178" s="1" t="s">
        <v>181</v>
      </c>
      <c r="E178" s="1" t="s">
        <v>217</v>
      </c>
      <c r="F178" s="1" t="s">
        <v>211</v>
      </c>
      <c r="G178" s="1" t="s">
        <v>218</v>
      </c>
      <c r="H178" s="1" t="s">
        <v>15</v>
      </c>
      <c r="I178" s="1" t="s">
        <v>61</v>
      </c>
      <c r="J178" s="64">
        <v>1</v>
      </c>
    </row>
    <row r="179" spans="1:10">
      <c r="C179" s="64" t="s">
        <v>21</v>
      </c>
      <c r="D179" s="1" t="s">
        <v>181</v>
      </c>
      <c r="E179" s="1" t="s">
        <v>219</v>
      </c>
      <c r="F179" s="1" t="s">
        <v>183</v>
      </c>
      <c r="G179" s="1" t="s">
        <v>207</v>
      </c>
      <c r="H179" s="1" t="s">
        <v>15</v>
      </c>
      <c r="I179" s="1" t="s">
        <v>28</v>
      </c>
      <c r="J179" s="64">
        <v>1</v>
      </c>
    </row>
    <row r="180" spans="1:10">
      <c r="C180" s="64" t="s">
        <v>21</v>
      </c>
      <c r="D180" s="1" t="s">
        <v>181</v>
      </c>
      <c r="E180" s="1" t="s">
        <v>219</v>
      </c>
      <c r="F180" s="1" t="s">
        <v>104</v>
      </c>
      <c r="G180" s="1" t="s">
        <v>220</v>
      </c>
      <c r="H180" s="1" t="s">
        <v>15</v>
      </c>
      <c r="I180" s="1" t="s">
        <v>28</v>
      </c>
      <c r="J180" s="64">
        <v>2</v>
      </c>
    </row>
    <row r="181" spans="1:10">
      <c r="C181" s="64" t="s">
        <v>21</v>
      </c>
      <c r="D181" s="1" t="s">
        <v>181</v>
      </c>
      <c r="E181" s="1" t="s">
        <v>219</v>
      </c>
      <c r="F181" s="1" t="s">
        <v>221</v>
      </c>
      <c r="G181" s="1" t="s">
        <v>222</v>
      </c>
      <c r="H181" s="1" t="s">
        <v>15</v>
      </c>
      <c r="I181" s="1" t="s">
        <v>28</v>
      </c>
      <c r="J181" s="64">
        <v>5</v>
      </c>
    </row>
    <row r="182" spans="1:10">
      <c r="C182" s="64" t="s">
        <v>21</v>
      </c>
      <c r="D182" s="1" t="s">
        <v>181</v>
      </c>
      <c r="E182" s="1" t="s">
        <v>223</v>
      </c>
      <c r="F182" s="1" t="s">
        <v>186</v>
      </c>
      <c r="G182" s="1" t="s">
        <v>224</v>
      </c>
      <c r="H182" s="1" t="s">
        <v>15</v>
      </c>
      <c r="I182" s="1" t="s">
        <v>188</v>
      </c>
      <c r="J182" s="64">
        <v>1</v>
      </c>
    </row>
    <row r="183" spans="1:10">
      <c r="C183" s="64" t="s">
        <v>21</v>
      </c>
      <c r="D183" s="1" t="s">
        <v>181</v>
      </c>
      <c r="E183" s="1" t="s">
        <v>223</v>
      </c>
      <c r="F183" s="1" t="s">
        <v>225</v>
      </c>
      <c r="G183" s="1" t="s">
        <v>226</v>
      </c>
      <c r="H183" s="1" t="s">
        <v>15</v>
      </c>
      <c r="I183" s="1" t="s">
        <v>188</v>
      </c>
      <c r="J183" s="64">
        <v>1</v>
      </c>
    </row>
    <row r="184" spans="1:10">
      <c r="C184" s="64" t="s">
        <v>21</v>
      </c>
      <c r="D184" s="1" t="s">
        <v>181</v>
      </c>
      <c r="E184" s="1" t="s">
        <v>227</v>
      </c>
      <c r="F184" s="1" t="s">
        <v>195</v>
      </c>
      <c r="G184" s="1" t="s">
        <v>228</v>
      </c>
      <c r="H184" s="1" t="s">
        <v>15</v>
      </c>
      <c r="I184" s="1" t="s">
        <v>67</v>
      </c>
      <c r="J184" s="64">
        <v>3</v>
      </c>
    </row>
    <row r="185" spans="1:10">
      <c r="C185" s="64" t="s">
        <v>21</v>
      </c>
      <c r="D185" s="1" t="s">
        <v>181</v>
      </c>
      <c r="E185" s="1" t="s">
        <v>227</v>
      </c>
      <c r="F185" s="1" t="s">
        <v>183</v>
      </c>
      <c r="G185" s="1" t="s">
        <v>229</v>
      </c>
      <c r="H185" s="1" t="s">
        <v>15</v>
      </c>
      <c r="I185" s="1" t="s">
        <v>67</v>
      </c>
      <c r="J185" s="64">
        <v>2</v>
      </c>
    </row>
    <row r="186" spans="1:10">
      <c r="C186" s="64" t="s">
        <v>21</v>
      </c>
      <c r="D186" s="1" t="s">
        <v>181</v>
      </c>
      <c r="E186" s="1" t="s">
        <v>227</v>
      </c>
      <c r="F186" s="1" t="s">
        <v>104</v>
      </c>
      <c r="G186" s="1" t="s">
        <v>230</v>
      </c>
      <c r="H186" s="1" t="s">
        <v>15</v>
      </c>
      <c r="I186" s="1" t="s">
        <v>67</v>
      </c>
      <c r="J186" s="64">
        <v>1</v>
      </c>
    </row>
    <row r="187" spans="1:10">
      <c r="C187" s="64" t="s">
        <v>21</v>
      </c>
      <c r="D187" s="1" t="s">
        <v>181</v>
      </c>
      <c r="E187" s="1" t="s">
        <v>231</v>
      </c>
      <c r="F187" s="1" t="s">
        <v>195</v>
      </c>
      <c r="G187" s="1" t="s">
        <v>232</v>
      </c>
      <c r="H187" s="1" t="s">
        <v>15</v>
      </c>
      <c r="I187" s="1" t="s">
        <v>67</v>
      </c>
      <c r="J187" s="64">
        <v>1</v>
      </c>
    </row>
    <row r="188" spans="1:10">
      <c r="C188" s="64" t="s">
        <v>21</v>
      </c>
      <c r="D188" s="1" t="s">
        <v>181</v>
      </c>
      <c r="E188" s="1" t="s">
        <v>231</v>
      </c>
      <c r="F188" s="1" t="s">
        <v>233</v>
      </c>
      <c r="G188" s="1" t="s">
        <v>234</v>
      </c>
      <c r="H188" s="1" t="s">
        <v>15</v>
      </c>
      <c r="I188" s="1" t="s">
        <v>67</v>
      </c>
      <c r="J188" s="64">
        <v>4</v>
      </c>
    </row>
    <row r="189" spans="1:10">
      <c r="C189" s="64" t="s">
        <v>21</v>
      </c>
      <c r="D189" s="1" t="s">
        <v>181</v>
      </c>
      <c r="E189" s="1" t="s">
        <v>235</v>
      </c>
      <c r="F189" s="1" t="s">
        <v>183</v>
      </c>
      <c r="G189" s="1" t="s">
        <v>236</v>
      </c>
      <c r="H189" s="1" t="s">
        <v>15</v>
      </c>
      <c r="I189" s="1" t="s">
        <v>17</v>
      </c>
      <c r="J189" s="64">
        <v>1</v>
      </c>
    </row>
    <row r="190" spans="1:10">
      <c r="C190" s="64" t="s">
        <v>21</v>
      </c>
      <c r="D190" s="1" t="s">
        <v>181</v>
      </c>
      <c r="E190" s="1" t="s">
        <v>237</v>
      </c>
      <c r="F190" s="1" t="s">
        <v>104</v>
      </c>
      <c r="G190" s="1" t="s">
        <v>194</v>
      </c>
      <c r="H190" s="1" t="s">
        <v>15</v>
      </c>
      <c r="I190" s="1" t="s">
        <v>40</v>
      </c>
      <c r="J190" s="64">
        <v>2</v>
      </c>
    </row>
    <row r="191" spans="1:10">
      <c r="C191" s="64" t="s">
        <v>21</v>
      </c>
      <c r="D191" s="1" t="s">
        <v>181</v>
      </c>
      <c r="E191" s="1" t="s">
        <v>238</v>
      </c>
      <c r="F191" s="1" t="s">
        <v>195</v>
      </c>
      <c r="G191" s="1" t="s">
        <v>201</v>
      </c>
      <c r="H191" s="1" t="s">
        <v>15</v>
      </c>
      <c r="I191" s="1" t="s">
        <v>40</v>
      </c>
      <c r="J191" s="64">
        <v>3</v>
      </c>
    </row>
    <row r="192" spans="1:10">
      <c r="A192" s="18"/>
      <c r="B192" s="18"/>
      <c r="C192" s="64" t="s">
        <v>21</v>
      </c>
      <c r="D192" s="1" t="s">
        <v>181</v>
      </c>
      <c r="E192" s="1" t="s">
        <v>239</v>
      </c>
      <c r="F192" s="1" t="s">
        <v>195</v>
      </c>
      <c r="G192" s="1" t="s">
        <v>240</v>
      </c>
      <c r="H192" s="1" t="s">
        <v>39</v>
      </c>
      <c r="I192" s="1" t="s">
        <v>40</v>
      </c>
      <c r="J192" s="64">
        <v>2</v>
      </c>
    </row>
    <row r="193" spans="1:10">
      <c r="A193" s="18"/>
      <c r="B193" s="18"/>
      <c r="C193" s="64" t="s">
        <v>21</v>
      </c>
      <c r="D193" s="1" t="s">
        <v>181</v>
      </c>
      <c r="E193" s="1" t="s">
        <v>239</v>
      </c>
      <c r="F193" s="1" t="s">
        <v>183</v>
      </c>
      <c r="G193" s="1" t="s">
        <v>241</v>
      </c>
      <c r="H193" s="1" t="s">
        <v>15</v>
      </c>
      <c r="I193" s="1" t="s">
        <v>40</v>
      </c>
      <c r="J193" s="64">
        <v>2</v>
      </c>
    </row>
    <row r="194" spans="1:10">
      <c r="A194" s="18"/>
      <c r="B194" s="18"/>
      <c r="C194" s="64" t="s">
        <v>21</v>
      </c>
      <c r="D194" s="1" t="s">
        <v>181</v>
      </c>
      <c r="E194" s="1" t="s">
        <v>239</v>
      </c>
      <c r="F194" s="1" t="s">
        <v>211</v>
      </c>
      <c r="G194" s="1" t="s">
        <v>212</v>
      </c>
      <c r="H194" s="1" t="s">
        <v>39</v>
      </c>
      <c r="I194" s="1" t="s">
        <v>40</v>
      </c>
      <c r="J194" s="64">
        <v>2</v>
      </c>
    </row>
    <row r="195" spans="1:10">
      <c r="A195" s="18"/>
      <c r="B195" s="18"/>
      <c r="C195" s="64" t="s">
        <v>21</v>
      </c>
      <c r="D195" s="1" t="s">
        <v>181</v>
      </c>
      <c r="E195" s="1" t="s">
        <v>239</v>
      </c>
      <c r="F195" s="1" t="s">
        <v>211</v>
      </c>
      <c r="G195" s="1" t="s">
        <v>213</v>
      </c>
      <c r="H195" s="1" t="s">
        <v>15</v>
      </c>
      <c r="I195" s="1" t="s">
        <v>40</v>
      </c>
      <c r="J195" s="64">
        <v>1</v>
      </c>
    </row>
    <row r="196" spans="1:10">
      <c r="A196" s="18"/>
      <c r="B196" s="18"/>
      <c r="C196" s="64" t="s">
        <v>21</v>
      </c>
      <c r="D196" s="1" t="s">
        <v>181</v>
      </c>
      <c r="E196" s="1" t="s">
        <v>239</v>
      </c>
      <c r="F196" s="1" t="s">
        <v>104</v>
      </c>
      <c r="G196" s="1" t="s">
        <v>242</v>
      </c>
      <c r="H196" s="1" t="s">
        <v>39</v>
      </c>
      <c r="I196" s="1" t="s">
        <v>40</v>
      </c>
      <c r="J196" s="64">
        <v>2</v>
      </c>
    </row>
    <row r="197" spans="1:10">
      <c r="A197" s="18"/>
      <c r="B197" s="18"/>
      <c r="C197" s="64" t="s">
        <v>21</v>
      </c>
      <c r="D197" s="1" t="s">
        <v>181</v>
      </c>
      <c r="E197" s="1" t="s">
        <v>243</v>
      </c>
      <c r="F197" s="1" t="s">
        <v>193</v>
      </c>
      <c r="G197" s="1" t="s">
        <v>244</v>
      </c>
      <c r="H197" s="1" t="s">
        <v>39</v>
      </c>
      <c r="I197" s="1" t="s">
        <v>40</v>
      </c>
      <c r="J197" s="64">
        <v>4</v>
      </c>
    </row>
    <row r="198" spans="1:10">
      <c r="A198" s="18"/>
      <c r="B198" s="18"/>
      <c r="C198" s="64" t="s">
        <v>21</v>
      </c>
      <c r="D198" s="1" t="s">
        <v>181</v>
      </c>
      <c r="E198" s="1" t="s">
        <v>243</v>
      </c>
      <c r="F198" s="1" t="s">
        <v>193</v>
      </c>
      <c r="G198" s="1" t="s">
        <v>244</v>
      </c>
      <c r="H198" s="1" t="s">
        <v>245</v>
      </c>
      <c r="I198" s="1" t="s">
        <v>40</v>
      </c>
      <c r="J198" s="64">
        <v>4</v>
      </c>
    </row>
    <row r="199" spans="1:10">
      <c r="A199" s="18"/>
      <c r="B199" s="18"/>
      <c r="C199" s="64" t="s">
        <v>21</v>
      </c>
      <c r="D199" s="1" t="s">
        <v>181</v>
      </c>
      <c r="E199" s="1" t="s">
        <v>243</v>
      </c>
      <c r="F199" s="1" t="s">
        <v>195</v>
      </c>
      <c r="G199" s="1" t="s">
        <v>246</v>
      </c>
      <c r="H199" s="1" t="s">
        <v>247</v>
      </c>
      <c r="I199" s="1" t="s">
        <v>40</v>
      </c>
      <c r="J199" s="64">
        <v>4</v>
      </c>
    </row>
    <row r="200" spans="1:10">
      <c r="A200" s="18"/>
      <c r="B200" s="18"/>
      <c r="C200" s="64" t="s">
        <v>21</v>
      </c>
      <c r="D200" s="1" t="s">
        <v>181</v>
      </c>
      <c r="E200" s="1" t="s">
        <v>243</v>
      </c>
      <c r="F200" s="1" t="s">
        <v>195</v>
      </c>
      <c r="G200" s="1" t="s">
        <v>246</v>
      </c>
      <c r="H200" s="1" t="s">
        <v>39</v>
      </c>
      <c r="I200" s="1" t="s">
        <v>40</v>
      </c>
      <c r="J200" s="64">
        <v>4</v>
      </c>
    </row>
    <row r="201" spans="1:10">
      <c r="A201" s="18"/>
      <c r="B201" s="18"/>
      <c r="C201" s="64" t="s">
        <v>21</v>
      </c>
      <c r="D201" s="1" t="s">
        <v>181</v>
      </c>
      <c r="E201" s="1" t="s">
        <v>243</v>
      </c>
      <c r="F201" s="1" t="s">
        <v>183</v>
      </c>
      <c r="G201" s="1" t="s">
        <v>248</v>
      </c>
      <c r="H201" s="1" t="s">
        <v>39</v>
      </c>
      <c r="I201" s="1" t="s">
        <v>40</v>
      </c>
      <c r="J201" s="64">
        <v>4</v>
      </c>
    </row>
    <row r="202" spans="1:10">
      <c r="A202" s="18"/>
      <c r="B202" s="18"/>
      <c r="C202" s="64" t="s">
        <v>21</v>
      </c>
      <c r="D202" s="1" t="s">
        <v>181</v>
      </c>
      <c r="E202" s="1" t="s">
        <v>243</v>
      </c>
      <c r="F202" s="1" t="s">
        <v>183</v>
      </c>
      <c r="G202" s="1" t="s">
        <v>248</v>
      </c>
      <c r="H202" s="1" t="s">
        <v>245</v>
      </c>
      <c r="I202" s="1" t="s">
        <v>40</v>
      </c>
      <c r="J202" s="64">
        <v>4</v>
      </c>
    </row>
    <row r="203" spans="1:10">
      <c r="C203" s="64" t="s">
        <v>21</v>
      </c>
      <c r="D203" s="1" t="s">
        <v>181</v>
      </c>
      <c r="E203" s="1" t="s">
        <v>243</v>
      </c>
      <c r="F203" s="1" t="s">
        <v>104</v>
      </c>
      <c r="G203" s="1" t="s">
        <v>249</v>
      </c>
      <c r="H203" s="1" t="s">
        <v>15</v>
      </c>
      <c r="I203" s="1" t="s">
        <v>40</v>
      </c>
      <c r="J203" s="64">
        <v>1</v>
      </c>
    </row>
    <row r="204" spans="1:10">
      <c r="C204" s="64" t="s">
        <v>21</v>
      </c>
      <c r="D204" s="1" t="s">
        <v>181</v>
      </c>
      <c r="E204" s="1" t="s">
        <v>250</v>
      </c>
      <c r="F204" s="1" t="s">
        <v>195</v>
      </c>
      <c r="G204" s="1" t="s">
        <v>206</v>
      </c>
      <c r="H204" s="1" t="s">
        <v>39</v>
      </c>
      <c r="I204" s="1" t="s">
        <v>40</v>
      </c>
      <c r="J204" s="64">
        <v>2</v>
      </c>
    </row>
    <row r="205" spans="1:10">
      <c r="C205" s="64" t="s">
        <v>21</v>
      </c>
      <c r="D205" s="1" t="s">
        <v>181</v>
      </c>
      <c r="E205" s="1" t="s">
        <v>250</v>
      </c>
      <c r="F205" s="1" t="s">
        <v>183</v>
      </c>
      <c r="G205" s="1" t="s">
        <v>207</v>
      </c>
      <c r="H205" s="1" t="s">
        <v>39</v>
      </c>
      <c r="I205" s="1" t="s">
        <v>40</v>
      </c>
      <c r="J205" s="64">
        <v>2</v>
      </c>
    </row>
    <row r="206" spans="1:10">
      <c r="C206" s="64" t="s">
        <v>21</v>
      </c>
      <c r="D206" s="1" t="s">
        <v>181</v>
      </c>
      <c r="E206" s="1" t="s">
        <v>250</v>
      </c>
      <c r="F206" s="1" t="s">
        <v>104</v>
      </c>
      <c r="G206" s="1" t="s">
        <v>220</v>
      </c>
      <c r="H206" s="1" t="s">
        <v>39</v>
      </c>
      <c r="I206" s="1" t="s">
        <v>40</v>
      </c>
      <c r="J206" s="64">
        <v>2</v>
      </c>
    </row>
    <row r="207" spans="1:10">
      <c r="C207" s="64" t="s">
        <v>21</v>
      </c>
      <c r="D207" s="1" t="s">
        <v>181</v>
      </c>
      <c r="E207" s="1" t="s">
        <v>251</v>
      </c>
      <c r="F207" s="1" t="s">
        <v>183</v>
      </c>
      <c r="G207" s="1" t="s">
        <v>224</v>
      </c>
      <c r="H207" s="1" t="s">
        <v>39</v>
      </c>
      <c r="I207" s="1" t="s">
        <v>40</v>
      </c>
      <c r="J207" s="64">
        <v>2</v>
      </c>
    </row>
    <row r="208" spans="1:10">
      <c r="C208" s="64" t="s">
        <v>21</v>
      </c>
      <c r="D208" s="1" t="s">
        <v>252</v>
      </c>
      <c r="E208" s="1" t="s">
        <v>253</v>
      </c>
      <c r="F208" s="1" t="s">
        <v>254</v>
      </c>
      <c r="G208" s="1" t="s">
        <v>255</v>
      </c>
      <c r="H208" s="1" t="s">
        <v>15</v>
      </c>
      <c r="I208" s="1" t="s">
        <v>61</v>
      </c>
      <c r="J208" s="64">
        <v>1</v>
      </c>
    </row>
    <row r="209" spans="3:10">
      <c r="C209" s="64" t="s">
        <v>21</v>
      </c>
      <c r="D209" s="1" t="s">
        <v>252</v>
      </c>
      <c r="E209" s="1" t="s">
        <v>256</v>
      </c>
      <c r="F209" s="1" t="s">
        <v>257</v>
      </c>
      <c r="G209" s="1" t="s">
        <v>258</v>
      </c>
      <c r="H209" s="1" t="s">
        <v>15</v>
      </c>
      <c r="I209" s="1" t="s">
        <v>61</v>
      </c>
      <c r="J209" s="64">
        <v>1</v>
      </c>
    </row>
    <row r="210" spans="3:10">
      <c r="C210" s="64" t="s">
        <v>21</v>
      </c>
      <c r="D210" s="1" t="s">
        <v>252</v>
      </c>
      <c r="E210" s="1" t="s">
        <v>256</v>
      </c>
      <c r="F210" s="1" t="s">
        <v>59</v>
      </c>
      <c r="G210" s="1" t="s">
        <v>259</v>
      </c>
      <c r="H210" s="1" t="s">
        <v>15</v>
      </c>
      <c r="I210" s="1" t="s">
        <v>61</v>
      </c>
      <c r="J210" s="64">
        <v>2</v>
      </c>
    </row>
    <row r="211" spans="3:10">
      <c r="C211" s="64" t="s">
        <v>21</v>
      </c>
      <c r="D211" s="1" t="s">
        <v>252</v>
      </c>
      <c r="E211" s="1" t="s">
        <v>260</v>
      </c>
      <c r="F211" s="1" t="s">
        <v>20</v>
      </c>
      <c r="G211" s="1" t="s">
        <v>261</v>
      </c>
      <c r="H211" s="1" t="s">
        <v>15</v>
      </c>
      <c r="I211" s="1" t="s">
        <v>61</v>
      </c>
      <c r="J211" s="64">
        <v>3</v>
      </c>
    </row>
    <row r="212" spans="3:10">
      <c r="C212" s="64" t="s">
        <v>21</v>
      </c>
      <c r="D212" s="1" t="s">
        <v>252</v>
      </c>
      <c r="E212" s="1" t="s">
        <v>260</v>
      </c>
      <c r="F212" s="1" t="s">
        <v>20</v>
      </c>
      <c r="G212" s="1" t="s">
        <v>261</v>
      </c>
      <c r="H212" s="1" t="s">
        <v>39</v>
      </c>
      <c r="I212" s="1" t="s">
        <v>40</v>
      </c>
      <c r="J212" s="64">
        <v>4</v>
      </c>
    </row>
    <row r="213" spans="3:10">
      <c r="C213" s="64" t="s">
        <v>21</v>
      </c>
      <c r="D213" s="1" t="s">
        <v>252</v>
      </c>
      <c r="E213" s="1" t="s">
        <v>260</v>
      </c>
      <c r="F213" s="1" t="s">
        <v>262</v>
      </c>
      <c r="G213" s="1" t="s">
        <v>263</v>
      </c>
      <c r="H213" s="1" t="s">
        <v>15</v>
      </c>
      <c r="I213" s="1" t="s">
        <v>61</v>
      </c>
      <c r="J213" s="64">
        <v>2</v>
      </c>
    </row>
    <row r="214" spans="3:10">
      <c r="C214" s="64" t="s">
        <v>21</v>
      </c>
      <c r="D214" s="1" t="s">
        <v>252</v>
      </c>
      <c r="E214" s="1" t="s">
        <v>260</v>
      </c>
      <c r="F214" s="1" t="s">
        <v>59</v>
      </c>
      <c r="G214" s="1" t="s">
        <v>264</v>
      </c>
      <c r="H214" s="1" t="s">
        <v>15</v>
      </c>
      <c r="I214" s="1" t="s">
        <v>61</v>
      </c>
      <c r="J214" s="64">
        <v>1</v>
      </c>
    </row>
    <row r="215" spans="3:10">
      <c r="C215" s="64" t="s">
        <v>21</v>
      </c>
      <c r="D215" s="1" t="s">
        <v>252</v>
      </c>
      <c r="E215" s="1" t="s">
        <v>260</v>
      </c>
      <c r="F215" s="1" t="s">
        <v>265</v>
      </c>
      <c r="G215" s="1" t="s">
        <v>266</v>
      </c>
      <c r="H215" s="1" t="s">
        <v>15</v>
      </c>
      <c r="I215" s="1" t="s">
        <v>61</v>
      </c>
      <c r="J215" s="64">
        <v>2</v>
      </c>
    </row>
    <row r="216" spans="3:10">
      <c r="C216" s="64" t="s">
        <v>21</v>
      </c>
      <c r="D216" s="1" t="s">
        <v>252</v>
      </c>
      <c r="E216" s="1" t="s">
        <v>260</v>
      </c>
      <c r="F216" s="1" t="s">
        <v>267</v>
      </c>
      <c r="G216" s="1" t="s">
        <v>268</v>
      </c>
      <c r="H216" s="1" t="s">
        <v>15</v>
      </c>
      <c r="I216" s="1" t="s">
        <v>61</v>
      </c>
      <c r="J216" s="64">
        <v>1</v>
      </c>
    </row>
    <row r="217" spans="3:10">
      <c r="C217" s="64" t="s">
        <v>21</v>
      </c>
      <c r="D217" s="1" t="s">
        <v>252</v>
      </c>
      <c r="E217" s="1" t="s">
        <v>260</v>
      </c>
      <c r="F217" s="1" t="s">
        <v>269</v>
      </c>
      <c r="G217" s="1" t="s">
        <v>270</v>
      </c>
      <c r="H217" s="1" t="s">
        <v>15</v>
      </c>
      <c r="I217" s="1" t="s">
        <v>57</v>
      </c>
      <c r="J217" s="64">
        <v>3</v>
      </c>
    </row>
    <row r="218" spans="3:10">
      <c r="C218" s="64" t="s">
        <v>21</v>
      </c>
      <c r="D218" s="1" t="s">
        <v>252</v>
      </c>
      <c r="E218" s="1" t="s">
        <v>271</v>
      </c>
      <c r="F218" s="1" t="s">
        <v>20</v>
      </c>
      <c r="G218" s="1" t="s">
        <v>261</v>
      </c>
      <c r="H218" s="1" t="s">
        <v>15</v>
      </c>
      <c r="I218" s="1" t="s">
        <v>40</v>
      </c>
      <c r="J218" s="64">
        <v>2</v>
      </c>
    </row>
    <row r="219" spans="3:10">
      <c r="C219" s="64" t="s">
        <v>21</v>
      </c>
      <c r="D219" s="1" t="s">
        <v>252</v>
      </c>
      <c r="E219" s="1" t="s">
        <v>272</v>
      </c>
      <c r="F219" s="1" t="s">
        <v>262</v>
      </c>
      <c r="G219" s="1" t="s">
        <v>263</v>
      </c>
      <c r="H219" s="1" t="s">
        <v>15</v>
      </c>
      <c r="I219" s="1" t="s">
        <v>40</v>
      </c>
      <c r="J219" s="64">
        <v>4</v>
      </c>
    </row>
    <row r="220" spans="3:10">
      <c r="C220" s="64" t="s">
        <v>21</v>
      </c>
      <c r="D220" s="1" t="s">
        <v>273</v>
      </c>
      <c r="E220" s="1" t="s">
        <v>274</v>
      </c>
      <c r="F220" s="1" t="s">
        <v>20</v>
      </c>
      <c r="G220" s="1" t="s">
        <v>275</v>
      </c>
      <c r="H220" s="1" t="s">
        <v>15</v>
      </c>
      <c r="I220" s="1" t="s">
        <v>67</v>
      </c>
      <c r="J220" s="64">
        <v>3</v>
      </c>
    </row>
    <row r="221" spans="3:10">
      <c r="C221" s="64" t="s">
        <v>21</v>
      </c>
      <c r="D221" s="1" t="s">
        <v>273</v>
      </c>
      <c r="E221" s="1" t="s">
        <v>274</v>
      </c>
      <c r="F221" s="1" t="s">
        <v>276</v>
      </c>
      <c r="G221" s="1" t="s">
        <v>277</v>
      </c>
      <c r="H221" s="1" t="s">
        <v>39</v>
      </c>
      <c r="I221" s="1" t="s">
        <v>40</v>
      </c>
      <c r="J221" s="64">
        <v>2</v>
      </c>
    </row>
    <row r="222" spans="3:10">
      <c r="C222" s="64" t="s">
        <v>21</v>
      </c>
      <c r="D222" s="1" t="s">
        <v>273</v>
      </c>
      <c r="E222" s="1" t="s">
        <v>274</v>
      </c>
      <c r="F222" s="1" t="s">
        <v>278</v>
      </c>
      <c r="G222" s="1" t="s">
        <v>279</v>
      </c>
      <c r="H222" s="1" t="s">
        <v>39</v>
      </c>
      <c r="I222" s="1" t="s">
        <v>40</v>
      </c>
      <c r="J222" s="64">
        <v>2</v>
      </c>
    </row>
    <row r="223" spans="3:10">
      <c r="C223" s="64" t="s">
        <v>21</v>
      </c>
      <c r="D223" s="1" t="s">
        <v>273</v>
      </c>
      <c r="E223" s="1" t="s">
        <v>280</v>
      </c>
      <c r="F223" s="1" t="s">
        <v>20</v>
      </c>
      <c r="G223" s="1" t="s">
        <v>281</v>
      </c>
      <c r="H223" s="1" t="s">
        <v>15</v>
      </c>
      <c r="I223" s="1" t="s">
        <v>67</v>
      </c>
      <c r="J223" s="64">
        <v>1</v>
      </c>
    </row>
    <row r="224" spans="3:10">
      <c r="C224" s="64" t="s">
        <v>21</v>
      </c>
      <c r="D224" s="1" t="s">
        <v>273</v>
      </c>
      <c r="E224" s="1" t="s">
        <v>280</v>
      </c>
      <c r="F224" s="1" t="s">
        <v>96</v>
      </c>
      <c r="G224" s="1" t="s">
        <v>282</v>
      </c>
      <c r="H224" s="1" t="s">
        <v>15</v>
      </c>
      <c r="I224" s="1" t="s">
        <v>61</v>
      </c>
      <c r="J224" s="64">
        <v>1</v>
      </c>
    </row>
    <row r="225" spans="3:10">
      <c r="C225" s="64" t="s">
        <v>21</v>
      </c>
      <c r="D225" s="1" t="s">
        <v>273</v>
      </c>
      <c r="E225" s="1" t="s">
        <v>280</v>
      </c>
      <c r="F225" s="1" t="s">
        <v>276</v>
      </c>
      <c r="G225" s="1" t="s">
        <v>282</v>
      </c>
      <c r="H225" s="1" t="s">
        <v>39</v>
      </c>
      <c r="I225" s="1" t="s">
        <v>40</v>
      </c>
      <c r="J225" s="64">
        <v>2</v>
      </c>
    </row>
    <row r="226" spans="3:10">
      <c r="C226" s="64" t="s">
        <v>21</v>
      </c>
      <c r="D226" s="1" t="s">
        <v>273</v>
      </c>
      <c r="E226" s="1" t="s">
        <v>280</v>
      </c>
      <c r="F226" s="1" t="s">
        <v>278</v>
      </c>
      <c r="G226" s="1" t="s">
        <v>283</v>
      </c>
      <c r="H226" s="1" t="s">
        <v>39</v>
      </c>
      <c r="I226" s="1" t="s">
        <v>40</v>
      </c>
      <c r="J226" s="64">
        <v>2</v>
      </c>
    </row>
    <row r="227" spans="3:10">
      <c r="C227" s="64" t="s">
        <v>21</v>
      </c>
      <c r="D227" s="1" t="s">
        <v>273</v>
      </c>
      <c r="E227" s="1" t="s">
        <v>284</v>
      </c>
      <c r="F227" s="1" t="s">
        <v>96</v>
      </c>
      <c r="G227" s="1" t="s">
        <v>285</v>
      </c>
      <c r="H227" s="1" t="s">
        <v>39</v>
      </c>
      <c r="I227" s="1" t="s">
        <v>40</v>
      </c>
      <c r="J227" s="64">
        <v>1</v>
      </c>
    </row>
    <row r="228" spans="3:10">
      <c r="C228" s="64" t="s">
        <v>21</v>
      </c>
      <c r="D228" s="1" t="s">
        <v>273</v>
      </c>
      <c r="E228" s="1" t="s">
        <v>286</v>
      </c>
      <c r="F228" s="1" t="s">
        <v>20</v>
      </c>
      <c r="G228" s="1" t="s">
        <v>287</v>
      </c>
      <c r="H228" s="1" t="s">
        <v>15</v>
      </c>
      <c r="I228" s="1" t="s">
        <v>61</v>
      </c>
      <c r="J228" s="64">
        <v>3</v>
      </c>
    </row>
    <row r="229" spans="3:10">
      <c r="C229" s="64" t="s">
        <v>21</v>
      </c>
      <c r="D229" s="1" t="s">
        <v>273</v>
      </c>
      <c r="E229" s="1" t="s">
        <v>286</v>
      </c>
      <c r="F229" s="1" t="s">
        <v>288</v>
      </c>
      <c r="G229" s="1" t="s">
        <v>289</v>
      </c>
      <c r="H229" s="1" t="s">
        <v>15</v>
      </c>
      <c r="I229" s="1" t="s">
        <v>61</v>
      </c>
      <c r="J229" s="64">
        <v>1</v>
      </c>
    </row>
    <row r="230" spans="3:10">
      <c r="C230" s="64" t="s">
        <v>21</v>
      </c>
      <c r="D230" s="1" t="s">
        <v>273</v>
      </c>
      <c r="E230" s="1" t="s">
        <v>286</v>
      </c>
      <c r="F230" s="1" t="s">
        <v>288</v>
      </c>
      <c r="G230" s="1" t="s">
        <v>290</v>
      </c>
      <c r="H230" s="1" t="s">
        <v>15</v>
      </c>
      <c r="I230" s="1" t="s">
        <v>61</v>
      </c>
      <c r="J230" s="64">
        <v>2</v>
      </c>
    </row>
    <row r="231" spans="3:10">
      <c r="C231" s="64" t="s">
        <v>21</v>
      </c>
      <c r="D231" s="1" t="s">
        <v>273</v>
      </c>
      <c r="E231" s="1" t="s">
        <v>291</v>
      </c>
      <c r="F231" s="1" t="s">
        <v>195</v>
      </c>
      <c r="G231" s="1" t="s">
        <v>292</v>
      </c>
      <c r="H231" s="1" t="s">
        <v>15</v>
      </c>
      <c r="I231" s="1" t="s">
        <v>61</v>
      </c>
      <c r="J231" s="64">
        <v>3</v>
      </c>
    </row>
    <row r="232" spans="3:10">
      <c r="C232" s="64" t="s">
        <v>21</v>
      </c>
      <c r="D232" s="1" t="s">
        <v>273</v>
      </c>
      <c r="E232" s="1" t="s">
        <v>291</v>
      </c>
      <c r="F232" s="1" t="s">
        <v>20</v>
      </c>
      <c r="G232" s="1" t="s">
        <v>293</v>
      </c>
      <c r="H232" s="1" t="s">
        <v>15</v>
      </c>
      <c r="I232" s="1" t="s">
        <v>61</v>
      </c>
      <c r="J232" s="64">
        <v>1</v>
      </c>
    </row>
    <row r="233" spans="3:10">
      <c r="C233" s="64" t="s">
        <v>21</v>
      </c>
      <c r="D233" s="1" t="s">
        <v>273</v>
      </c>
      <c r="E233" s="1" t="s">
        <v>291</v>
      </c>
      <c r="F233" s="1" t="s">
        <v>96</v>
      </c>
      <c r="G233" s="1" t="s">
        <v>294</v>
      </c>
      <c r="H233" s="1" t="s">
        <v>15</v>
      </c>
      <c r="I233" s="1" t="s">
        <v>61</v>
      </c>
      <c r="J233" s="64">
        <v>1</v>
      </c>
    </row>
    <row r="234" spans="3:10">
      <c r="C234" s="64" t="s">
        <v>21</v>
      </c>
      <c r="D234" s="1" t="s">
        <v>273</v>
      </c>
      <c r="E234" s="1" t="s">
        <v>291</v>
      </c>
      <c r="F234" s="1" t="s">
        <v>96</v>
      </c>
      <c r="G234" s="1" t="s">
        <v>294</v>
      </c>
      <c r="H234" s="1" t="s">
        <v>39</v>
      </c>
      <c r="I234" s="1" t="s">
        <v>40</v>
      </c>
      <c r="J234" s="64">
        <v>1</v>
      </c>
    </row>
    <row r="235" spans="3:10">
      <c r="C235" s="64" t="s">
        <v>21</v>
      </c>
      <c r="D235" s="1" t="s">
        <v>273</v>
      </c>
      <c r="E235" s="1" t="s">
        <v>295</v>
      </c>
      <c r="F235" s="1" t="s">
        <v>20</v>
      </c>
      <c r="G235" s="1">
        <v>1554550</v>
      </c>
      <c r="H235" s="1" t="s">
        <v>15</v>
      </c>
      <c r="I235" s="1" t="s">
        <v>17</v>
      </c>
      <c r="J235" s="64">
        <v>2</v>
      </c>
    </row>
    <row r="236" spans="3:10">
      <c r="C236" s="64" t="s">
        <v>21</v>
      </c>
      <c r="D236" s="1" t="s">
        <v>273</v>
      </c>
      <c r="E236" s="1" t="s">
        <v>295</v>
      </c>
      <c r="F236" s="1" t="s">
        <v>296</v>
      </c>
      <c r="G236" s="1">
        <v>546907</v>
      </c>
      <c r="H236" s="1" t="s">
        <v>15</v>
      </c>
      <c r="I236" s="1" t="s">
        <v>17</v>
      </c>
      <c r="J236" s="64">
        <v>1</v>
      </c>
    </row>
    <row r="237" spans="3:10">
      <c r="C237" s="64" t="s">
        <v>21</v>
      </c>
      <c r="D237" s="1" t="s">
        <v>273</v>
      </c>
      <c r="E237" s="1" t="s">
        <v>297</v>
      </c>
      <c r="F237" s="1" t="s">
        <v>298</v>
      </c>
      <c r="G237" s="1" t="s">
        <v>299</v>
      </c>
      <c r="H237" s="1" t="s">
        <v>15</v>
      </c>
      <c r="I237" s="1" t="s">
        <v>28</v>
      </c>
      <c r="J237" s="64">
        <v>3</v>
      </c>
    </row>
    <row r="238" spans="3:10">
      <c r="C238" s="64" t="s">
        <v>21</v>
      </c>
      <c r="D238" s="1" t="s">
        <v>273</v>
      </c>
      <c r="E238" s="1" t="s">
        <v>297</v>
      </c>
      <c r="F238" s="1" t="s">
        <v>300</v>
      </c>
      <c r="G238" s="1" t="s">
        <v>301</v>
      </c>
      <c r="H238" s="1" t="s">
        <v>15</v>
      </c>
      <c r="I238" s="1" t="s">
        <v>28</v>
      </c>
      <c r="J238" s="64">
        <v>1</v>
      </c>
    </row>
    <row r="239" spans="3:10">
      <c r="C239" s="64" t="s">
        <v>21</v>
      </c>
      <c r="D239" s="1" t="s">
        <v>273</v>
      </c>
      <c r="E239" s="1" t="s">
        <v>302</v>
      </c>
      <c r="F239" s="1" t="s">
        <v>303</v>
      </c>
      <c r="G239" s="1" t="s">
        <v>304</v>
      </c>
      <c r="H239" s="1" t="s">
        <v>15</v>
      </c>
      <c r="I239" s="1" t="s">
        <v>67</v>
      </c>
      <c r="J239" s="64">
        <v>1</v>
      </c>
    </row>
    <row r="240" spans="3:10">
      <c r="C240" s="64" t="s">
        <v>21</v>
      </c>
      <c r="D240" s="1" t="s">
        <v>273</v>
      </c>
      <c r="E240" s="1" t="s">
        <v>305</v>
      </c>
      <c r="F240" s="1" t="s">
        <v>20</v>
      </c>
      <c r="G240" s="1" t="s">
        <v>287</v>
      </c>
      <c r="H240" s="1" t="s">
        <v>15</v>
      </c>
      <c r="I240" s="1" t="s">
        <v>40</v>
      </c>
      <c r="J240" s="64">
        <v>2</v>
      </c>
    </row>
    <row r="241" spans="3:10">
      <c r="C241" s="64" t="s">
        <v>21</v>
      </c>
      <c r="D241" s="1" t="s">
        <v>273</v>
      </c>
      <c r="E241" s="1" t="s">
        <v>305</v>
      </c>
      <c r="F241" s="1" t="s">
        <v>306</v>
      </c>
      <c r="G241" s="1" t="s">
        <v>290</v>
      </c>
      <c r="H241" s="1" t="s">
        <v>15</v>
      </c>
      <c r="I241" s="1" t="s">
        <v>40</v>
      </c>
      <c r="J241" s="64">
        <v>1</v>
      </c>
    </row>
    <row r="242" spans="3:10">
      <c r="C242" s="64" t="s">
        <v>21</v>
      </c>
      <c r="D242" s="1" t="s">
        <v>273</v>
      </c>
      <c r="E242" s="1" t="s">
        <v>305</v>
      </c>
      <c r="F242" s="1" t="s">
        <v>307</v>
      </c>
      <c r="G242" s="1" t="s">
        <v>289</v>
      </c>
      <c r="H242" s="1" t="s">
        <v>15</v>
      </c>
      <c r="I242" s="1" t="s">
        <v>40</v>
      </c>
      <c r="J242" s="64">
        <v>2</v>
      </c>
    </row>
    <row r="243" spans="3:10">
      <c r="C243" s="64" t="s">
        <v>21</v>
      </c>
      <c r="D243" s="1" t="s">
        <v>273</v>
      </c>
      <c r="E243" s="1" t="s">
        <v>308</v>
      </c>
      <c r="F243" s="1" t="s">
        <v>96</v>
      </c>
      <c r="G243" s="1" t="s">
        <v>285</v>
      </c>
      <c r="H243" s="1" t="s">
        <v>15</v>
      </c>
      <c r="I243" s="1" t="s">
        <v>40</v>
      </c>
      <c r="J243" s="64">
        <v>1</v>
      </c>
    </row>
    <row r="244" spans="3:10">
      <c r="C244" s="64" t="s">
        <v>21</v>
      </c>
      <c r="D244" s="1" t="s">
        <v>273</v>
      </c>
      <c r="E244" s="1" t="s">
        <v>309</v>
      </c>
      <c r="F244" s="1" t="s">
        <v>195</v>
      </c>
      <c r="G244" s="1" t="s">
        <v>292</v>
      </c>
      <c r="H244" s="1" t="s">
        <v>15</v>
      </c>
      <c r="I244" s="1" t="s">
        <v>40</v>
      </c>
      <c r="J244" s="64">
        <v>1</v>
      </c>
    </row>
    <row r="245" spans="3:10">
      <c r="C245" s="64" t="s">
        <v>21</v>
      </c>
      <c r="D245" s="1" t="s">
        <v>273</v>
      </c>
      <c r="E245" s="1" t="s">
        <v>310</v>
      </c>
      <c r="F245" s="1" t="s">
        <v>20</v>
      </c>
      <c r="G245" s="1" t="s">
        <v>311</v>
      </c>
      <c r="H245" s="1" t="s">
        <v>15</v>
      </c>
      <c r="I245" s="1" t="s">
        <v>16</v>
      </c>
      <c r="J245" s="64">
        <v>1</v>
      </c>
    </row>
    <row r="246" spans="3:10">
      <c r="C246" s="64" t="s">
        <v>21</v>
      </c>
      <c r="D246" s="1" t="s">
        <v>273</v>
      </c>
      <c r="E246" s="1" t="s">
        <v>312</v>
      </c>
      <c r="F246" s="1" t="s">
        <v>303</v>
      </c>
      <c r="G246" s="1" t="s">
        <v>313</v>
      </c>
      <c r="H246" s="1" t="s">
        <v>15</v>
      </c>
      <c r="I246" s="1" t="s">
        <v>16</v>
      </c>
      <c r="J246" s="64">
        <v>1</v>
      </c>
    </row>
    <row r="247" spans="3:10">
      <c r="C247" s="64" t="s">
        <v>21</v>
      </c>
      <c r="D247" s="1" t="s">
        <v>273</v>
      </c>
      <c r="E247" s="1" t="s">
        <v>312</v>
      </c>
      <c r="F247" s="1" t="s">
        <v>96</v>
      </c>
      <c r="G247" s="1" t="s">
        <v>314</v>
      </c>
      <c r="H247" s="1" t="s">
        <v>15</v>
      </c>
      <c r="I247" s="1" t="s">
        <v>16</v>
      </c>
      <c r="J247" s="64">
        <v>1</v>
      </c>
    </row>
    <row r="248" spans="3:10">
      <c r="C248" s="64" t="s">
        <v>21</v>
      </c>
      <c r="D248" s="1" t="s">
        <v>315</v>
      </c>
      <c r="E248" s="1" t="s">
        <v>85</v>
      </c>
      <c r="F248" s="1" t="s">
        <v>87</v>
      </c>
      <c r="G248" s="1" t="s">
        <v>88</v>
      </c>
      <c r="H248" s="1" t="s">
        <v>15</v>
      </c>
      <c r="I248" s="1" t="s">
        <v>28</v>
      </c>
      <c r="J248" s="64">
        <v>2</v>
      </c>
    </row>
    <row r="249" spans="3:10">
      <c r="C249" s="64" t="s">
        <v>21</v>
      </c>
      <c r="D249" s="1" t="s">
        <v>316</v>
      </c>
      <c r="E249" s="1" t="s">
        <v>317</v>
      </c>
      <c r="F249" s="1" t="s">
        <v>123</v>
      </c>
      <c r="G249" s="1" t="s">
        <v>318</v>
      </c>
      <c r="H249" s="1" t="s">
        <v>15</v>
      </c>
      <c r="I249" s="1" t="s">
        <v>57</v>
      </c>
      <c r="J249" s="64">
        <v>2</v>
      </c>
    </row>
    <row r="250" spans="3:10">
      <c r="C250" s="64" t="s">
        <v>21</v>
      </c>
      <c r="D250" s="1" t="s">
        <v>316</v>
      </c>
      <c r="E250" s="1" t="s">
        <v>128</v>
      </c>
      <c r="F250" s="1" t="s">
        <v>319</v>
      </c>
      <c r="G250" s="1" t="s">
        <v>129</v>
      </c>
      <c r="H250" s="1" t="s">
        <v>15</v>
      </c>
      <c r="I250" s="1" t="s">
        <v>57</v>
      </c>
      <c r="J250" s="64">
        <v>2</v>
      </c>
    </row>
    <row r="251" spans="3:10">
      <c r="C251" s="64" t="s">
        <v>21</v>
      </c>
      <c r="D251" s="1" t="s">
        <v>316</v>
      </c>
      <c r="E251" s="1" t="s">
        <v>128</v>
      </c>
      <c r="F251" s="1" t="s">
        <v>133</v>
      </c>
      <c r="G251" s="1" t="s">
        <v>129</v>
      </c>
      <c r="H251" s="1" t="s">
        <v>15</v>
      </c>
      <c r="I251" s="1" t="s">
        <v>188</v>
      </c>
      <c r="J251" s="64">
        <v>9</v>
      </c>
    </row>
    <row r="252" spans="3:10">
      <c r="C252" s="64" t="s">
        <v>21</v>
      </c>
      <c r="D252" s="1" t="s">
        <v>316</v>
      </c>
      <c r="E252" s="1" t="s">
        <v>128</v>
      </c>
      <c r="F252" s="1" t="s">
        <v>126</v>
      </c>
      <c r="G252" s="1" t="s">
        <v>131</v>
      </c>
      <c r="H252" s="1" t="s">
        <v>15</v>
      </c>
      <c r="I252" s="1" t="s">
        <v>28</v>
      </c>
      <c r="J252" s="64">
        <v>10</v>
      </c>
    </row>
    <row r="253" spans="3:10">
      <c r="C253" s="64" t="s">
        <v>21</v>
      </c>
      <c r="D253" s="1" t="s">
        <v>316</v>
      </c>
      <c r="E253" s="1" t="s">
        <v>128</v>
      </c>
      <c r="F253" s="1" t="s">
        <v>126</v>
      </c>
      <c r="G253" s="1" t="s">
        <v>131</v>
      </c>
      <c r="H253" s="1" t="s">
        <v>15</v>
      </c>
      <c r="I253" s="1" t="s">
        <v>188</v>
      </c>
      <c r="J253" s="64">
        <v>10</v>
      </c>
    </row>
    <row r="254" spans="3:10">
      <c r="C254" s="64" t="s">
        <v>21</v>
      </c>
      <c r="D254" s="1" t="s">
        <v>316</v>
      </c>
      <c r="E254" s="1" t="s">
        <v>128</v>
      </c>
      <c r="F254" s="1" t="s">
        <v>320</v>
      </c>
      <c r="G254" s="1" t="s">
        <v>321</v>
      </c>
      <c r="H254" s="1" t="s">
        <v>15</v>
      </c>
      <c r="I254" s="1" t="s">
        <v>188</v>
      </c>
      <c r="J254" s="64">
        <v>2</v>
      </c>
    </row>
    <row r="255" spans="3:10">
      <c r="C255" s="64" t="s">
        <v>21</v>
      </c>
      <c r="D255" s="1" t="s">
        <v>316</v>
      </c>
      <c r="E255" s="1" t="s">
        <v>128</v>
      </c>
      <c r="F255" s="1" t="s">
        <v>322</v>
      </c>
      <c r="G255" s="1" t="s">
        <v>323</v>
      </c>
      <c r="H255" s="1" t="s">
        <v>15</v>
      </c>
      <c r="I255" s="1" t="s">
        <v>188</v>
      </c>
      <c r="J255" s="64">
        <v>8</v>
      </c>
    </row>
    <row r="256" spans="3:10">
      <c r="C256" s="64" t="s">
        <v>21</v>
      </c>
      <c r="D256" s="1" t="s">
        <v>316</v>
      </c>
      <c r="E256" s="1" t="s">
        <v>139</v>
      </c>
      <c r="F256" s="1" t="s">
        <v>133</v>
      </c>
      <c r="G256" s="1" t="s">
        <v>143</v>
      </c>
      <c r="H256" s="1" t="s">
        <v>15</v>
      </c>
      <c r="I256" s="1" t="s">
        <v>188</v>
      </c>
      <c r="J256" s="64">
        <v>4</v>
      </c>
    </row>
    <row r="257" spans="3:10">
      <c r="C257" s="64" t="s">
        <v>21</v>
      </c>
      <c r="D257" s="1" t="s">
        <v>316</v>
      </c>
      <c r="E257" s="1" t="s">
        <v>139</v>
      </c>
      <c r="F257" s="1" t="s">
        <v>126</v>
      </c>
      <c r="G257" s="1" t="s">
        <v>324</v>
      </c>
      <c r="H257" s="1" t="s">
        <v>15</v>
      </c>
      <c r="I257" s="1" t="s">
        <v>188</v>
      </c>
      <c r="J257" s="64">
        <v>4</v>
      </c>
    </row>
    <row r="258" spans="3:10">
      <c r="C258" s="64" t="s">
        <v>21</v>
      </c>
      <c r="D258" s="1" t="s">
        <v>316</v>
      </c>
      <c r="E258" s="1" t="s">
        <v>325</v>
      </c>
      <c r="F258" s="1" t="s">
        <v>123</v>
      </c>
      <c r="G258" s="1" t="s">
        <v>159</v>
      </c>
      <c r="H258" s="1" t="s">
        <v>15</v>
      </c>
      <c r="I258" s="1" t="s">
        <v>57</v>
      </c>
      <c r="J258" s="64">
        <v>2</v>
      </c>
    </row>
    <row r="259" spans="3:10">
      <c r="C259" s="64" t="s">
        <v>21</v>
      </c>
      <c r="D259" s="1" t="s">
        <v>316</v>
      </c>
      <c r="E259" s="1" t="s">
        <v>326</v>
      </c>
      <c r="F259" s="1" t="s">
        <v>123</v>
      </c>
      <c r="G259" s="1" t="s">
        <v>151</v>
      </c>
      <c r="H259" s="1" t="s">
        <v>15</v>
      </c>
      <c r="I259" s="1" t="s">
        <v>57</v>
      </c>
      <c r="J259" s="64">
        <v>2</v>
      </c>
    </row>
    <row r="260" spans="3:10">
      <c r="C260" s="64" t="s">
        <v>21</v>
      </c>
      <c r="D260" s="1" t="s">
        <v>316</v>
      </c>
      <c r="E260" s="1" t="s">
        <v>326</v>
      </c>
      <c r="F260" s="1" t="s">
        <v>327</v>
      </c>
      <c r="G260" s="1" t="s">
        <v>155</v>
      </c>
      <c r="H260" s="1" t="s">
        <v>15</v>
      </c>
      <c r="I260" s="1" t="s">
        <v>57</v>
      </c>
      <c r="J260" s="64">
        <v>1</v>
      </c>
    </row>
    <row r="261" spans="3:10">
      <c r="C261" s="64" t="s">
        <v>21</v>
      </c>
      <c r="D261" s="1" t="s">
        <v>316</v>
      </c>
      <c r="E261" s="1" t="s">
        <v>148</v>
      </c>
      <c r="F261" s="1" t="s">
        <v>117</v>
      </c>
      <c r="G261" s="1" t="s">
        <v>153</v>
      </c>
      <c r="H261" s="1" t="s">
        <v>15</v>
      </c>
      <c r="I261" s="1" t="s">
        <v>57</v>
      </c>
      <c r="J261" s="64">
        <v>2</v>
      </c>
    </row>
    <row r="262" spans="3:10">
      <c r="C262" s="64" t="s">
        <v>21</v>
      </c>
      <c r="D262" s="1" t="s">
        <v>316</v>
      </c>
      <c r="E262" s="1" t="s">
        <v>148</v>
      </c>
      <c r="F262" s="1" t="s">
        <v>319</v>
      </c>
      <c r="G262" s="1" t="s">
        <v>156</v>
      </c>
      <c r="H262" s="1" t="s">
        <v>15</v>
      </c>
      <c r="I262" s="1" t="s">
        <v>57</v>
      </c>
      <c r="J262" s="64">
        <v>2</v>
      </c>
    </row>
    <row r="263" spans="3:10">
      <c r="C263" s="64" t="s">
        <v>21</v>
      </c>
      <c r="D263" s="1" t="s">
        <v>316</v>
      </c>
      <c r="E263" s="1" t="s">
        <v>328</v>
      </c>
      <c r="F263" s="1" t="s">
        <v>123</v>
      </c>
      <c r="G263" s="1" t="s">
        <v>329</v>
      </c>
      <c r="H263" s="1" t="s">
        <v>15</v>
      </c>
      <c r="I263" s="1" t="s">
        <v>28</v>
      </c>
      <c r="J263" s="64">
        <v>2</v>
      </c>
    </row>
    <row r="264" spans="3:10">
      <c r="C264" s="64" t="s">
        <v>21</v>
      </c>
      <c r="D264" s="1" t="s">
        <v>316</v>
      </c>
      <c r="E264" s="1" t="s">
        <v>330</v>
      </c>
      <c r="F264" s="1" t="s">
        <v>322</v>
      </c>
      <c r="G264" s="1" t="s">
        <v>331</v>
      </c>
      <c r="H264" s="1" t="s">
        <v>15</v>
      </c>
      <c r="I264" s="1" t="s">
        <v>188</v>
      </c>
      <c r="J264" s="64">
        <v>4</v>
      </c>
    </row>
    <row r="265" spans="3:10">
      <c r="C265" s="64" t="s">
        <v>21</v>
      </c>
      <c r="D265" s="1" t="s">
        <v>332</v>
      </c>
      <c r="E265" s="1" t="s">
        <v>260</v>
      </c>
      <c r="F265" s="1" t="s">
        <v>62</v>
      </c>
      <c r="G265" s="1" t="s">
        <v>333</v>
      </c>
      <c r="H265" s="1" t="s">
        <v>15</v>
      </c>
      <c r="I265" s="1" t="s">
        <v>17</v>
      </c>
      <c r="J265" s="64">
        <v>1</v>
      </c>
    </row>
    <row r="266" spans="3:10">
      <c r="C266" s="64" t="s">
        <v>334</v>
      </c>
      <c r="D266" s="1" t="s">
        <v>18</v>
      </c>
      <c r="E266" s="1" t="s">
        <v>335</v>
      </c>
      <c r="F266" s="1" t="s">
        <v>126</v>
      </c>
      <c r="G266" s="1" t="s">
        <v>336</v>
      </c>
      <c r="H266" s="1" t="s">
        <v>15</v>
      </c>
      <c r="I266" s="1" t="s">
        <v>67</v>
      </c>
      <c r="J266" s="64">
        <v>6</v>
      </c>
    </row>
    <row r="267" spans="3:10">
      <c r="C267" s="64" t="s">
        <v>334</v>
      </c>
      <c r="D267" s="1" t="s">
        <v>18</v>
      </c>
      <c r="E267" s="1" t="s">
        <v>335</v>
      </c>
      <c r="F267" s="1" t="s">
        <v>337</v>
      </c>
      <c r="G267" s="1" t="s">
        <v>338</v>
      </c>
      <c r="H267" s="1" t="s">
        <v>15</v>
      </c>
      <c r="I267" s="1" t="s">
        <v>67</v>
      </c>
      <c r="J267" s="64">
        <v>4</v>
      </c>
    </row>
    <row r="268" spans="3:10">
      <c r="C268" s="64" t="s">
        <v>334</v>
      </c>
      <c r="D268" s="1" t="s">
        <v>18</v>
      </c>
      <c r="E268" s="1" t="s">
        <v>339</v>
      </c>
      <c r="F268" s="1" t="s">
        <v>117</v>
      </c>
      <c r="G268" s="1" t="s">
        <v>340</v>
      </c>
      <c r="H268" s="1" t="s">
        <v>15</v>
      </c>
      <c r="I268" s="1" t="s">
        <v>17</v>
      </c>
      <c r="J268" s="64">
        <v>2</v>
      </c>
    </row>
    <row r="269" spans="3:10">
      <c r="C269" s="64" t="s">
        <v>334</v>
      </c>
      <c r="D269" s="1" t="s">
        <v>181</v>
      </c>
      <c r="E269" s="1" t="s">
        <v>341</v>
      </c>
      <c r="F269" s="1" t="s">
        <v>195</v>
      </c>
      <c r="G269" s="1" t="s">
        <v>342</v>
      </c>
      <c r="H269" s="1" t="s">
        <v>15</v>
      </c>
      <c r="I269" s="1" t="s">
        <v>28</v>
      </c>
      <c r="J269" s="64">
        <v>4</v>
      </c>
    </row>
    <row r="270" spans="3:10">
      <c r="C270" s="64" t="s">
        <v>334</v>
      </c>
      <c r="D270" s="1" t="s">
        <v>181</v>
      </c>
      <c r="E270" s="1" t="s">
        <v>341</v>
      </c>
      <c r="F270" s="1" t="s">
        <v>183</v>
      </c>
      <c r="G270" s="1" t="s">
        <v>343</v>
      </c>
      <c r="H270" s="1" t="s">
        <v>15</v>
      </c>
      <c r="I270" s="1" t="s">
        <v>28</v>
      </c>
      <c r="J270" s="64">
        <v>2</v>
      </c>
    </row>
    <row r="271" spans="3:10">
      <c r="C271" s="64" t="s">
        <v>334</v>
      </c>
      <c r="D271" s="1" t="s">
        <v>181</v>
      </c>
      <c r="E271" s="1" t="s">
        <v>341</v>
      </c>
      <c r="F271" s="1" t="s">
        <v>104</v>
      </c>
      <c r="G271" s="1" t="s">
        <v>344</v>
      </c>
      <c r="H271" s="1" t="s">
        <v>15</v>
      </c>
      <c r="I271" s="1" t="s">
        <v>28</v>
      </c>
      <c r="J271" s="64">
        <v>2</v>
      </c>
    </row>
    <row r="272" spans="3:10">
      <c r="C272" s="64" t="s">
        <v>334</v>
      </c>
      <c r="D272" s="1" t="s">
        <v>181</v>
      </c>
      <c r="E272" s="1" t="s">
        <v>345</v>
      </c>
      <c r="F272" s="1" t="s">
        <v>195</v>
      </c>
      <c r="G272" s="1" t="s">
        <v>346</v>
      </c>
      <c r="H272" s="1" t="s">
        <v>39</v>
      </c>
      <c r="I272" s="1" t="s">
        <v>40</v>
      </c>
      <c r="J272" s="64">
        <v>2</v>
      </c>
    </row>
    <row r="273" spans="3:10">
      <c r="C273" s="64" t="s">
        <v>334</v>
      </c>
      <c r="D273" s="1" t="s">
        <v>181</v>
      </c>
      <c r="E273" s="1" t="s">
        <v>345</v>
      </c>
      <c r="F273" s="1" t="s">
        <v>186</v>
      </c>
      <c r="G273" s="1" t="s">
        <v>343</v>
      </c>
      <c r="H273" s="1" t="s">
        <v>15</v>
      </c>
      <c r="I273" s="1" t="s">
        <v>188</v>
      </c>
      <c r="J273" s="64">
        <v>2</v>
      </c>
    </row>
    <row r="274" spans="3:10">
      <c r="C274" s="64" t="s">
        <v>334</v>
      </c>
      <c r="D274" s="1" t="s">
        <v>181</v>
      </c>
      <c r="E274" s="1" t="s">
        <v>347</v>
      </c>
      <c r="F274" s="1" t="s">
        <v>193</v>
      </c>
      <c r="G274" s="1" t="s">
        <v>344</v>
      </c>
      <c r="H274" s="1" t="s">
        <v>39</v>
      </c>
      <c r="I274" s="1" t="s">
        <v>40</v>
      </c>
      <c r="J274" s="64">
        <v>7</v>
      </c>
    </row>
    <row r="275" spans="3:10">
      <c r="C275" s="64" t="s">
        <v>334</v>
      </c>
      <c r="D275" s="1" t="s">
        <v>181</v>
      </c>
      <c r="E275" s="1" t="s">
        <v>347</v>
      </c>
      <c r="F275" s="1" t="s">
        <v>183</v>
      </c>
      <c r="G275" s="1" t="s">
        <v>343</v>
      </c>
      <c r="H275" s="1" t="s">
        <v>15</v>
      </c>
      <c r="I275" s="1" t="s">
        <v>40</v>
      </c>
      <c r="J275" s="64">
        <v>4</v>
      </c>
    </row>
    <row r="276" spans="3:10">
      <c r="C276" s="64" t="s">
        <v>334</v>
      </c>
      <c r="D276" s="1" t="s">
        <v>181</v>
      </c>
      <c r="E276" s="1" t="s">
        <v>347</v>
      </c>
      <c r="F276" s="1" t="s">
        <v>183</v>
      </c>
      <c r="G276" s="1" t="s">
        <v>343</v>
      </c>
      <c r="H276" s="1" t="s">
        <v>39</v>
      </c>
      <c r="I276" s="1" t="s">
        <v>40</v>
      </c>
      <c r="J276" s="64">
        <v>3</v>
      </c>
    </row>
    <row r="277" spans="3:10">
      <c r="C277" s="64" t="s">
        <v>334</v>
      </c>
      <c r="D277" s="1" t="s">
        <v>181</v>
      </c>
      <c r="E277" s="1" t="s">
        <v>348</v>
      </c>
      <c r="F277" s="1" t="s">
        <v>195</v>
      </c>
      <c r="G277" s="1" t="s">
        <v>346</v>
      </c>
      <c r="H277" s="1" t="s">
        <v>15</v>
      </c>
      <c r="I277" s="1" t="s">
        <v>40</v>
      </c>
      <c r="J277" s="64">
        <v>6</v>
      </c>
    </row>
    <row r="278" spans="3:10">
      <c r="C278" s="64" t="s">
        <v>334</v>
      </c>
      <c r="D278" s="1" t="s">
        <v>181</v>
      </c>
      <c r="E278" s="1" t="s">
        <v>348</v>
      </c>
      <c r="F278" s="1" t="s">
        <v>195</v>
      </c>
      <c r="G278" s="1">
        <v>4682480</v>
      </c>
      <c r="H278" s="1" t="s">
        <v>15</v>
      </c>
      <c r="I278" s="1" t="s">
        <v>61</v>
      </c>
      <c r="J278" s="64">
        <v>1</v>
      </c>
    </row>
    <row r="279" spans="3:10">
      <c r="C279" s="64" t="s">
        <v>334</v>
      </c>
      <c r="D279" s="1" t="s">
        <v>181</v>
      </c>
      <c r="E279" s="1" t="s">
        <v>348</v>
      </c>
      <c r="F279" s="1" t="s">
        <v>195</v>
      </c>
      <c r="G279" s="1">
        <v>4682480</v>
      </c>
      <c r="H279" s="1" t="s">
        <v>15</v>
      </c>
      <c r="I279" s="1" t="s">
        <v>57</v>
      </c>
      <c r="J279" s="64">
        <v>2</v>
      </c>
    </row>
    <row r="280" spans="3:10">
      <c r="C280" s="64" t="s">
        <v>334</v>
      </c>
      <c r="D280" s="1" t="s">
        <v>181</v>
      </c>
      <c r="E280" s="1" t="s">
        <v>348</v>
      </c>
      <c r="F280" s="1" t="s">
        <v>195</v>
      </c>
      <c r="G280" s="1">
        <v>4665310</v>
      </c>
      <c r="H280" s="1" t="s">
        <v>15</v>
      </c>
      <c r="I280" s="1" t="s">
        <v>61</v>
      </c>
      <c r="J280" s="64">
        <v>1</v>
      </c>
    </row>
    <row r="281" spans="3:10">
      <c r="C281" s="64" t="s">
        <v>334</v>
      </c>
      <c r="D281" s="1" t="s">
        <v>181</v>
      </c>
      <c r="E281" s="1" t="s">
        <v>348</v>
      </c>
      <c r="F281" s="1" t="s">
        <v>195</v>
      </c>
      <c r="G281" s="1" t="s">
        <v>349</v>
      </c>
      <c r="H281" s="1" t="s">
        <v>15</v>
      </c>
      <c r="I281" s="1" t="s">
        <v>67</v>
      </c>
      <c r="J281" s="64">
        <v>1</v>
      </c>
    </row>
    <row r="282" spans="3:10">
      <c r="C282" s="64" t="s">
        <v>334</v>
      </c>
      <c r="D282" s="1" t="s">
        <v>181</v>
      </c>
      <c r="E282" s="1" t="s">
        <v>348</v>
      </c>
      <c r="F282" s="1" t="s">
        <v>183</v>
      </c>
      <c r="G282" s="1" t="s">
        <v>343</v>
      </c>
      <c r="H282" s="1" t="s">
        <v>15</v>
      </c>
      <c r="I282" s="1" t="s">
        <v>67</v>
      </c>
      <c r="J282" s="64">
        <v>1</v>
      </c>
    </row>
    <row r="283" spans="3:10">
      <c r="C283" s="64" t="s">
        <v>334</v>
      </c>
      <c r="D283" s="1" t="s">
        <v>181</v>
      </c>
      <c r="E283" s="1" t="s">
        <v>348</v>
      </c>
      <c r="F283" s="1" t="s">
        <v>183</v>
      </c>
      <c r="G283" s="1">
        <v>4450651</v>
      </c>
      <c r="H283" s="1" t="s">
        <v>15</v>
      </c>
      <c r="I283" s="1" t="s">
        <v>61</v>
      </c>
      <c r="J283" s="64">
        <v>2</v>
      </c>
    </row>
    <row r="284" spans="3:10">
      <c r="C284" s="64" t="s">
        <v>334</v>
      </c>
      <c r="D284" s="1" t="s">
        <v>181</v>
      </c>
      <c r="E284" s="1" t="s">
        <v>348</v>
      </c>
      <c r="F284" s="1" t="s">
        <v>183</v>
      </c>
      <c r="G284" s="1">
        <v>4450651</v>
      </c>
      <c r="H284" s="1" t="s">
        <v>15</v>
      </c>
      <c r="I284" s="1" t="s">
        <v>57</v>
      </c>
      <c r="J284" s="64">
        <v>1</v>
      </c>
    </row>
    <row r="285" spans="3:10">
      <c r="C285" s="64" t="s">
        <v>334</v>
      </c>
      <c r="D285" s="1" t="s">
        <v>181</v>
      </c>
      <c r="E285" s="1" t="s">
        <v>348</v>
      </c>
      <c r="F285" s="1" t="s">
        <v>104</v>
      </c>
      <c r="G285" s="1" t="s">
        <v>344</v>
      </c>
      <c r="H285" s="1" t="s">
        <v>15</v>
      </c>
      <c r="I285" s="1" t="s">
        <v>40</v>
      </c>
      <c r="J285" s="64">
        <v>2</v>
      </c>
    </row>
    <row r="286" spans="3:10">
      <c r="C286" s="64" t="s">
        <v>334</v>
      </c>
      <c r="D286" s="1" t="s">
        <v>181</v>
      </c>
      <c r="E286" s="1" t="s">
        <v>348</v>
      </c>
      <c r="F286" s="1" t="s">
        <v>104</v>
      </c>
      <c r="G286" s="1">
        <v>4669228</v>
      </c>
      <c r="H286" s="1" t="s">
        <v>15</v>
      </c>
      <c r="I286" s="1" t="s">
        <v>61</v>
      </c>
      <c r="J286" s="64">
        <v>1</v>
      </c>
    </row>
    <row r="287" spans="3:10">
      <c r="C287" s="64" t="s">
        <v>334</v>
      </c>
      <c r="D287" s="1" t="s">
        <v>181</v>
      </c>
      <c r="E287" s="1" t="s">
        <v>348</v>
      </c>
      <c r="F287" s="1" t="s">
        <v>350</v>
      </c>
      <c r="G287" s="1">
        <v>4682481</v>
      </c>
      <c r="H287" s="1" t="s">
        <v>15</v>
      </c>
      <c r="I287" s="1" t="s">
        <v>57</v>
      </c>
      <c r="J287" s="64">
        <v>1</v>
      </c>
    </row>
    <row r="288" spans="3:10">
      <c r="C288" s="64" t="s">
        <v>334</v>
      </c>
      <c r="D288" s="1" t="s">
        <v>181</v>
      </c>
      <c r="E288" s="1" t="s">
        <v>351</v>
      </c>
      <c r="F288" s="1" t="s">
        <v>193</v>
      </c>
      <c r="G288" s="1" t="s">
        <v>344</v>
      </c>
      <c r="H288" s="1" t="s">
        <v>245</v>
      </c>
      <c r="I288" s="1" t="s">
        <v>40</v>
      </c>
      <c r="J288" s="64">
        <v>6</v>
      </c>
    </row>
    <row r="289" spans="3:10">
      <c r="C289" s="64" t="s">
        <v>334</v>
      </c>
      <c r="D289" s="1" t="s">
        <v>181</v>
      </c>
      <c r="E289" s="1" t="s">
        <v>351</v>
      </c>
      <c r="F289" s="1" t="s">
        <v>183</v>
      </c>
      <c r="G289" s="1" t="s">
        <v>343</v>
      </c>
      <c r="H289" s="1" t="s">
        <v>245</v>
      </c>
      <c r="I289" s="1" t="s">
        <v>40</v>
      </c>
      <c r="J289" s="64">
        <v>6</v>
      </c>
    </row>
    <row r="290" spans="3:10">
      <c r="C290" s="64" t="s">
        <v>334</v>
      </c>
      <c r="D290" s="1" t="s">
        <v>181</v>
      </c>
      <c r="E290" s="1" t="s">
        <v>352</v>
      </c>
      <c r="F290" s="1" t="s">
        <v>195</v>
      </c>
      <c r="G290" s="1">
        <v>4456959</v>
      </c>
      <c r="H290" s="1" t="s">
        <v>15</v>
      </c>
      <c r="I290" s="1" t="s">
        <v>61</v>
      </c>
      <c r="J290" s="64">
        <v>1</v>
      </c>
    </row>
    <row r="291" spans="3:10">
      <c r="C291" s="64" t="s">
        <v>334</v>
      </c>
      <c r="D291" s="1" t="s">
        <v>181</v>
      </c>
      <c r="E291" s="1" t="s">
        <v>353</v>
      </c>
      <c r="F291" s="1" t="s">
        <v>195</v>
      </c>
      <c r="G291" s="1" t="s">
        <v>354</v>
      </c>
      <c r="H291" s="1" t="s">
        <v>39</v>
      </c>
      <c r="I291" s="1" t="s">
        <v>40</v>
      </c>
      <c r="J291" s="64">
        <v>2</v>
      </c>
    </row>
    <row r="292" spans="3:10">
      <c r="C292" s="64" t="s">
        <v>334</v>
      </c>
      <c r="D292" s="1" t="s">
        <v>181</v>
      </c>
      <c r="E292" s="1" t="s">
        <v>355</v>
      </c>
      <c r="F292" s="1" t="s">
        <v>193</v>
      </c>
      <c r="G292" s="1" t="s">
        <v>356</v>
      </c>
      <c r="H292" s="1" t="s">
        <v>39</v>
      </c>
      <c r="I292" s="1" t="s">
        <v>40</v>
      </c>
      <c r="J292" s="64">
        <v>2</v>
      </c>
    </row>
    <row r="293" spans="3:10">
      <c r="C293" s="64" t="s">
        <v>334</v>
      </c>
      <c r="D293" s="1" t="s">
        <v>181</v>
      </c>
      <c r="E293" s="1" t="s">
        <v>357</v>
      </c>
      <c r="F293" s="1" t="s">
        <v>183</v>
      </c>
      <c r="G293" s="1" t="s">
        <v>358</v>
      </c>
      <c r="H293" s="1" t="s">
        <v>15</v>
      </c>
      <c r="I293" s="1" t="s">
        <v>40</v>
      </c>
      <c r="J293" s="64">
        <v>2</v>
      </c>
    </row>
    <row r="294" spans="3:10">
      <c r="C294" s="64" t="s">
        <v>334</v>
      </c>
      <c r="D294" s="1" t="s">
        <v>181</v>
      </c>
      <c r="E294" s="1" t="s">
        <v>359</v>
      </c>
      <c r="F294" s="1" t="s">
        <v>195</v>
      </c>
      <c r="G294" s="1" t="s">
        <v>360</v>
      </c>
      <c r="H294" s="1" t="s">
        <v>39</v>
      </c>
      <c r="I294" s="1" t="s">
        <v>40</v>
      </c>
      <c r="J294" s="64">
        <v>2</v>
      </c>
    </row>
    <row r="295" spans="3:10">
      <c r="C295" s="64" t="s">
        <v>334</v>
      </c>
      <c r="D295" s="1" t="s">
        <v>181</v>
      </c>
      <c r="E295" s="1" t="s">
        <v>361</v>
      </c>
      <c r="F295" s="1" t="s">
        <v>193</v>
      </c>
      <c r="G295" s="1" t="s">
        <v>362</v>
      </c>
      <c r="H295" s="1" t="s">
        <v>39</v>
      </c>
      <c r="I295" s="1" t="s">
        <v>40</v>
      </c>
      <c r="J295" s="64">
        <v>4</v>
      </c>
    </row>
    <row r="296" spans="3:10">
      <c r="C296" s="64" t="s">
        <v>334</v>
      </c>
      <c r="D296" s="1" t="s">
        <v>181</v>
      </c>
      <c r="E296" s="1" t="s">
        <v>361</v>
      </c>
      <c r="F296" s="1" t="s">
        <v>183</v>
      </c>
      <c r="G296" s="1" t="s">
        <v>363</v>
      </c>
      <c r="H296" s="1" t="s">
        <v>39</v>
      </c>
      <c r="I296" s="1" t="s">
        <v>40</v>
      </c>
      <c r="J296" s="64">
        <v>4</v>
      </c>
    </row>
    <row r="297" spans="3:10">
      <c r="C297" s="64" t="s">
        <v>334</v>
      </c>
      <c r="D297" s="1" t="s">
        <v>181</v>
      </c>
      <c r="E297" s="1" t="s">
        <v>364</v>
      </c>
      <c r="F297" s="1" t="s">
        <v>195</v>
      </c>
      <c r="G297" s="1" t="s">
        <v>365</v>
      </c>
      <c r="H297" s="1" t="s">
        <v>39</v>
      </c>
      <c r="I297" s="1" t="s">
        <v>40</v>
      </c>
      <c r="J297" s="64">
        <v>2</v>
      </c>
    </row>
    <row r="298" spans="3:10">
      <c r="C298" s="64" t="s">
        <v>334</v>
      </c>
      <c r="D298" s="1" t="s">
        <v>181</v>
      </c>
      <c r="E298" s="1" t="s">
        <v>364</v>
      </c>
      <c r="F298" s="1" t="s">
        <v>366</v>
      </c>
      <c r="G298" s="1" t="s">
        <v>367</v>
      </c>
      <c r="H298" s="1" t="s">
        <v>39</v>
      </c>
      <c r="I298" s="1" t="s">
        <v>40</v>
      </c>
      <c r="J298" s="64">
        <v>2</v>
      </c>
    </row>
    <row r="299" spans="3:10">
      <c r="C299" s="64" t="s">
        <v>334</v>
      </c>
      <c r="D299" s="1" t="s">
        <v>181</v>
      </c>
      <c r="E299" s="1" t="s">
        <v>364</v>
      </c>
      <c r="F299" s="1" t="s">
        <v>368</v>
      </c>
      <c r="G299" s="1" t="s">
        <v>369</v>
      </c>
      <c r="H299" s="1" t="s">
        <v>191</v>
      </c>
      <c r="I299" s="1" t="s">
        <v>40</v>
      </c>
      <c r="J299" s="64">
        <v>2</v>
      </c>
    </row>
    <row r="300" spans="3:10">
      <c r="C300" s="64" t="s">
        <v>334</v>
      </c>
      <c r="D300" s="1" t="s">
        <v>181</v>
      </c>
      <c r="E300" s="1" t="s">
        <v>364</v>
      </c>
      <c r="F300" s="1" t="s">
        <v>370</v>
      </c>
      <c r="G300" s="1" t="s">
        <v>371</v>
      </c>
      <c r="H300" s="1" t="s">
        <v>39</v>
      </c>
      <c r="I300" s="1" t="s">
        <v>40</v>
      </c>
      <c r="J300" s="64">
        <v>4</v>
      </c>
    </row>
    <row r="301" spans="3:10">
      <c r="C301" s="64" t="s">
        <v>334</v>
      </c>
      <c r="D301" s="1" t="s">
        <v>181</v>
      </c>
      <c r="E301" s="1" t="s">
        <v>372</v>
      </c>
      <c r="F301" s="1" t="s">
        <v>193</v>
      </c>
      <c r="G301" s="1" t="s">
        <v>373</v>
      </c>
      <c r="H301" s="1" t="s">
        <v>39</v>
      </c>
      <c r="I301" s="1" t="s">
        <v>40</v>
      </c>
      <c r="J301" s="64">
        <v>4</v>
      </c>
    </row>
    <row r="302" spans="3:10">
      <c r="C302" s="64" t="s">
        <v>334</v>
      </c>
      <c r="D302" s="1" t="s">
        <v>181</v>
      </c>
      <c r="E302" s="1" t="s">
        <v>372</v>
      </c>
      <c r="F302" s="1" t="s">
        <v>183</v>
      </c>
      <c r="G302" s="1" t="s">
        <v>374</v>
      </c>
      <c r="H302" s="1" t="s">
        <v>39</v>
      </c>
      <c r="I302" s="1" t="s">
        <v>40</v>
      </c>
      <c r="J302" s="64">
        <v>4</v>
      </c>
    </row>
    <row r="303" spans="3:10">
      <c r="C303" s="64" t="s">
        <v>334</v>
      </c>
      <c r="D303" s="1" t="s">
        <v>181</v>
      </c>
      <c r="E303" s="1" t="s">
        <v>375</v>
      </c>
      <c r="F303" s="1" t="s">
        <v>193</v>
      </c>
      <c r="G303" s="1" t="s">
        <v>376</v>
      </c>
      <c r="H303" s="1" t="s">
        <v>247</v>
      </c>
      <c r="I303" s="1" t="s">
        <v>40</v>
      </c>
      <c r="J303" s="64">
        <v>2</v>
      </c>
    </row>
    <row r="304" spans="3:10">
      <c r="C304" s="64" t="s">
        <v>334</v>
      </c>
      <c r="D304" s="1" t="s">
        <v>181</v>
      </c>
      <c r="E304" s="1" t="s">
        <v>375</v>
      </c>
      <c r="F304" s="1" t="s">
        <v>195</v>
      </c>
      <c r="G304" s="1" t="s">
        <v>377</v>
      </c>
      <c r="H304" s="1" t="s">
        <v>378</v>
      </c>
      <c r="I304" s="1" t="s">
        <v>40</v>
      </c>
      <c r="J304" s="64">
        <v>2</v>
      </c>
    </row>
    <row r="305" spans="3:10">
      <c r="C305" s="64" t="s">
        <v>334</v>
      </c>
      <c r="D305" s="1" t="s">
        <v>181</v>
      </c>
      <c r="E305" s="1" t="s">
        <v>375</v>
      </c>
      <c r="F305" s="1" t="s">
        <v>379</v>
      </c>
      <c r="G305" s="1" t="s">
        <v>380</v>
      </c>
      <c r="H305" s="1" t="s">
        <v>247</v>
      </c>
      <c r="I305" s="1" t="s">
        <v>40</v>
      </c>
      <c r="J305" s="64">
        <v>2</v>
      </c>
    </row>
    <row r="306" spans="3:10">
      <c r="C306" s="64" t="s">
        <v>334</v>
      </c>
      <c r="D306" s="1" t="s">
        <v>181</v>
      </c>
      <c r="E306" s="1" t="s">
        <v>375</v>
      </c>
      <c r="F306" s="1" t="s">
        <v>381</v>
      </c>
      <c r="G306" s="1" t="s">
        <v>382</v>
      </c>
      <c r="H306" s="1" t="s">
        <v>245</v>
      </c>
      <c r="I306" s="1" t="s">
        <v>40</v>
      </c>
      <c r="J306" s="64">
        <v>4</v>
      </c>
    </row>
    <row r="307" spans="3:10">
      <c r="C307" s="64" t="s">
        <v>334</v>
      </c>
      <c r="D307" s="1" t="s">
        <v>181</v>
      </c>
      <c r="E307" s="1" t="s">
        <v>375</v>
      </c>
      <c r="F307" s="1" t="s">
        <v>383</v>
      </c>
      <c r="G307" s="1" t="s">
        <v>384</v>
      </c>
      <c r="H307" s="1" t="s">
        <v>247</v>
      </c>
      <c r="I307" s="1" t="s">
        <v>40</v>
      </c>
      <c r="J307" s="64">
        <v>2</v>
      </c>
    </row>
    <row r="308" spans="3:10">
      <c r="C308" s="64" t="s">
        <v>334</v>
      </c>
      <c r="D308" s="1" t="s">
        <v>181</v>
      </c>
      <c r="E308" s="1" t="s">
        <v>385</v>
      </c>
      <c r="F308" s="1" t="s">
        <v>186</v>
      </c>
      <c r="G308" s="1">
        <v>4478058</v>
      </c>
      <c r="H308" s="1" t="s">
        <v>15</v>
      </c>
      <c r="I308" s="1" t="s">
        <v>61</v>
      </c>
      <c r="J308" s="64">
        <v>2</v>
      </c>
    </row>
    <row r="309" spans="3:10">
      <c r="C309" s="64" t="s">
        <v>334</v>
      </c>
      <c r="D309" s="1" t="s">
        <v>181</v>
      </c>
      <c r="E309" s="1" t="s">
        <v>386</v>
      </c>
      <c r="F309" s="1" t="s">
        <v>387</v>
      </c>
      <c r="G309" s="1">
        <v>4402137</v>
      </c>
      <c r="H309" s="1" t="s">
        <v>15</v>
      </c>
      <c r="I309" s="1" t="s">
        <v>61</v>
      </c>
      <c r="J309" s="64">
        <v>1</v>
      </c>
    </row>
    <row r="310" spans="3:10">
      <c r="C310" s="64" t="s">
        <v>334</v>
      </c>
      <c r="D310" s="1" t="s">
        <v>181</v>
      </c>
      <c r="E310" s="1" t="s">
        <v>386</v>
      </c>
      <c r="F310" s="1" t="s">
        <v>225</v>
      </c>
      <c r="G310" s="1">
        <v>4436678</v>
      </c>
      <c r="H310" s="1" t="s">
        <v>15</v>
      </c>
      <c r="I310" s="1" t="s">
        <v>61</v>
      </c>
      <c r="J310" s="64">
        <v>2</v>
      </c>
    </row>
    <row r="311" spans="3:10">
      <c r="C311" s="64" t="s">
        <v>334</v>
      </c>
      <c r="D311" s="1" t="s">
        <v>181</v>
      </c>
      <c r="E311" s="1" t="s">
        <v>388</v>
      </c>
      <c r="F311" s="1" t="s">
        <v>193</v>
      </c>
      <c r="G311" s="1" t="s">
        <v>389</v>
      </c>
      <c r="H311" s="1" t="s">
        <v>39</v>
      </c>
      <c r="I311" s="1" t="s">
        <v>40</v>
      </c>
      <c r="J311" s="64">
        <v>6</v>
      </c>
    </row>
    <row r="312" spans="3:10">
      <c r="C312" s="64" t="s">
        <v>334</v>
      </c>
      <c r="D312" s="1" t="s">
        <v>181</v>
      </c>
      <c r="E312" s="1" t="s">
        <v>388</v>
      </c>
      <c r="F312" s="1" t="s">
        <v>390</v>
      </c>
      <c r="G312" s="1" t="s">
        <v>391</v>
      </c>
      <c r="H312" s="1" t="s">
        <v>39</v>
      </c>
      <c r="I312" s="1" t="s">
        <v>40</v>
      </c>
      <c r="J312" s="64">
        <v>4</v>
      </c>
    </row>
    <row r="313" spans="3:10">
      <c r="C313" s="64" t="s">
        <v>334</v>
      </c>
      <c r="D313" s="1" t="s">
        <v>181</v>
      </c>
      <c r="E313" s="1" t="s">
        <v>388</v>
      </c>
      <c r="F313" s="1" t="s">
        <v>183</v>
      </c>
      <c r="G313" s="1" t="s">
        <v>392</v>
      </c>
      <c r="H313" s="1" t="s">
        <v>39</v>
      </c>
      <c r="I313" s="1" t="s">
        <v>40</v>
      </c>
      <c r="J313" s="64">
        <v>4</v>
      </c>
    </row>
    <row r="314" spans="3:10">
      <c r="C314" s="64" t="s">
        <v>334</v>
      </c>
      <c r="D314" s="1" t="s">
        <v>181</v>
      </c>
      <c r="E314" s="1" t="s">
        <v>393</v>
      </c>
      <c r="F314" s="1" t="s">
        <v>183</v>
      </c>
      <c r="G314" s="1" t="s">
        <v>392</v>
      </c>
      <c r="H314" s="1" t="s">
        <v>15</v>
      </c>
      <c r="I314" s="1" t="s">
        <v>40</v>
      </c>
      <c r="J314" s="64">
        <v>2</v>
      </c>
    </row>
    <row r="315" spans="3:10">
      <c r="C315" s="64" t="s">
        <v>334</v>
      </c>
      <c r="D315" s="1" t="s">
        <v>181</v>
      </c>
      <c r="E315" s="1" t="s">
        <v>394</v>
      </c>
      <c r="F315" s="1" t="s">
        <v>193</v>
      </c>
      <c r="G315" s="1" t="s">
        <v>362</v>
      </c>
      <c r="H315" s="1" t="s">
        <v>15</v>
      </c>
      <c r="I315" s="1" t="s">
        <v>40</v>
      </c>
      <c r="J315" s="64">
        <v>1</v>
      </c>
    </row>
    <row r="316" spans="3:10">
      <c r="C316" s="64" t="s">
        <v>334</v>
      </c>
      <c r="D316" s="1" t="s">
        <v>181</v>
      </c>
      <c r="E316" s="1" t="s">
        <v>395</v>
      </c>
      <c r="F316" s="1" t="s">
        <v>396</v>
      </c>
      <c r="G316" s="1" t="s">
        <v>397</v>
      </c>
      <c r="H316" s="1" t="s">
        <v>15</v>
      </c>
      <c r="I316" s="1" t="s">
        <v>40</v>
      </c>
      <c r="J316" s="64">
        <v>1</v>
      </c>
    </row>
    <row r="317" spans="3:10">
      <c r="C317" s="64" t="s">
        <v>334</v>
      </c>
      <c r="D317" s="1" t="s">
        <v>181</v>
      </c>
      <c r="E317" s="1" t="s">
        <v>395</v>
      </c>
      <c r="F317" s="1" t="s">
        <v>398</v>
      </c>
      <c r="G317" s="1" t="s">
        <v>399</v>
      </c>
      <c r="H317" s="1" t="s">
        <v>15</v>
      </c>
      <c r="I317" s="1" t="s">
        <v>40</v>
      </c>
      <c r="J317" s="64">
        <v>1</v>
      </c>
    </row>
    <row r="318" spans="3:10">
      <c r="C318" s="64" t="s">
        <v>334</v>
      </c>
      <c r="D318" s="1" t="s">
        <v>181</v>
      </c>
      <c r="E318" s="1" t="s">
        <v>395</v>
      </c>
      <c r="F318" s="1" t="s">
        <v>366</v>
      </c>
      <c r="G318" s="1" t="s">
        <v>367</v>
      </c>
      <c r="H318" s="1" t="s">
        <v>15</v>
      </c>
      <c r="I318" s="1" t="s">
        <v>40</v>
      </c>
      <c r="J318" s="64">
        <v>2</v>
      </c>
    </row>
    <row r="319" spans="3:10">
      <c r="C319" s="64" t="s">
        <v>334</v>
      </c>
      <c r="D319" s="1" t="s">
        <v>181</v>
      </c>
      <c r="E319" s="1" t="s">
        <v>395</v>
      </c>
      <c r="F319" s="1" t="s">
        <v>368</v>
      </c>
      <c r="G319" s="1" t="s">
        <v>369</v>
      </c>
      <c r="H319" s="1" t="s">
        <v>15</v>
      </c>
      <c r="I319" s="1" t="s">
        <v>40</v>
      </c>
      <c r="J319" s="64">
        <v>2</v>
      </c>
    </row>
    <row r="320" spans="3:10">
      <c r="C320" s="64" t="s">
        <v>334</v>
      </c>
      <c r="D320" s="1" t="s">
        <v>181</v>
      </c>
      <c r="E320" s="1" t="s">
        <v>400</v>
      </c>
      <c r="F320" s="1" t="s">
        <v>183</v>
      </c>
      <c r="G320" s="1">
        <v>4450651</v>
      </c>
      <c r="H320" s="1" t="s">
        <v>15</v>
      </c>
      <c r="I320" s="1" t="s">
        <v>17</v>
      </c>
      <c r="J320" s="64">
        <v>1</v>
      </c>
    </row>
    <row r="321" spans="3:10">
      <c r="C321" s="64" t="s">
        <v>334</v>
      </c>
      <c r="D321" s="1" t="s">
        <v>181</v>
      </c>
      <c r="E321" s="1" t="s">
        <v>400</v>
      </c>
      <c r="F321" s="1" t="s">
        <v>104</v>
      </c>
      <c r="G321" s="1">
        <v>4682481</v>
      </c>
      <c r="H321" s="1" t="s">
        <v>15</v>
      </c>
      <c r="I321" s="1" t="s">
        <v>17</v>
      </c>
      <c r="J321" s="64">
        <v>1</v>
      </c>
    </row>
    <row r="322" spans="3:10">
      <c r="C322" s="64" t="s">
        <v>334</v>
      </c>
      <c r="D322" s="1" t="s">
        <v>181</v>
      </c>
      <c r="E322" s="1" t="s">
        <v>401</v>
      </c>
      <c r="F322" s="1" t="s">
        <v>402</v>
      </c>
      <c r="G322" s="1">
        <v>4483340</v>
      </c>
      <c r="H322" s="1" t="s">
        <v>15</v>
      </c>
      <c r="I322" s="1" t="s">
        <v>17</v>
      </c>
      <c r="J322" s="64">
        <v>2</v>
      </c>
    </row>
    <row r="323" spans="3:10">
      <c r="C323" s="64" t="s">
        <v>334</v>
      </c>
      <c r="D323" s="1" t="s">
        <v>181</v>
      </c>
      <c r="E323" s="1" t="s">
        <v>401</v>
      </c>
      <c r="F323" s="1" t="s">
        <v>403</v>
      </c>
      <c r="G323" s="1">
        <v>4483339</v>
      </c>
      <c r="H323" s="1" t="s">
        <v>15</v>
      </c>
      <c r="I323" s="1" t="s">
        <v>17</v>
      </c>
      <c r="J323" s="64">
        <v>2</v>
      </c>
    </row>
    <row r="324" spans="3:10">
      <c r="C324" s="64" t="s">
        <v>404</v>
      </c>
      <c r="D324" s="1" t="s">
        <v>22</v>
      </c>
      <c r="E324" s="1" t="s">
        <v>405</v>
      </c>
      <c r="F324" s="1" t="s">
        <v>59</v>
      </c>
      <c r="G324" s="1">
        <v>7070200200</v>
      </c>
      <c r="H324" s="1" t="s">
        <v>15</v>
      </c>
      <c r="I324" s="1" t="s">
        <v>17</v>
      </c>
      <c r="J324" s="64">
        <v>2</v>
      </c>
    </row>
    <row r="325" spans="3:10">
      <c r="C325" s="64" t="s">
        <v>404</v>
      </c>
      <c r="D325" s="1" t="s">
        <v>22</v>
      </c>
      <c r="E325" s="1" t="s">
        <v>406</v>
      </c>
      <c r="F325" s="1" t="s">
        <v>62</v>
      </c>
      <c r="G325" s="1" t="s">
        <v>407</v>
      </c>
      <c r="H325" s="1" t="s">
        <v>15</v>
      </c>
      <c r="I325" s="1" t="s">
        <v>17</v>
      </c>
      <c r="J325" s="64">
        <v>1</v>
      </c>
    </row>
    <row r="326" spans="3:10">
      <c r="C326" s="64" t="s">
        <v>404</v>
      </c>
      <c r="D326" s="1" t="s">
        <v>22</v>
      </c>
      <c r="E326" s="1" t="s">
        <v>406</v>
      </c>
      <c r="F326" s="1" t="s">
        <v>29</v>
      </c>
      <c r="G326" s="1">
        <v>7070300350</v>
      </c>
      <c r="H326" s="1" t="s">
        <v>15</v>
      </c>
      <c r="I326" s="1" t="s">
        <v>17</v>
      </c>
      <c r="J326" s="64">
        <v>1</v>
      </c>
    </row>
    <row r="327" spans="3:10">
      <c r="C327" s="64" t="s">
        <v>404</v>
      </c>
      <c r="D327" s="1" t="s">
        <v>22</v>
      </c>
      <c r="E327" s="1" t="s">
        <v>408</v>
      </c>
      <c r="F327" s="1" t="s">
        <v>409</v>
      </c>
      <c r="G327" s="1">
        <v>1956301453</v>
      </c>
      <c r="H327" s="1" t="s">
        <v>15</v>
      </c>
      <c r="I327" s="1" t="s">
        <v>17</v>
      </c>
      <c r="J327" s="64">
        <v>1</v>
      </c>
    </row>
    <row r="328" spans="3:10">
      <c r="C328" s="64" t="s">
        <v>404</v>
      </c>
      <c r="D328" s="1" t="s">
        <v>22</v>
      </c>
      <c r="E328" s="1" t="s">
        <v>408</v>
      </c>
      <c r="F328" s="1" t="s">
        <v>410</v>
      </c>
      <c r="G328" s="1">
        <v>1956345602</v>
      </c>
      <c r="H328" s="1" t="s">
        <v>15</v>
      </c>
      <c r="I328" s="1" t="s">
        <v>17</v>
      </c>
      <c r="J328" s="64">
        <v>1</v>
      </c>
    </row>
    <row r="329" spans="3:10">
      <c r="C329" s="64" t="s">
        <v>404</v>
      </c>
      <c r="D329" s="1" t="s">
        <v>18</v>
      </c>
      <c r="E329" s="1" t="s">
        <v>411</v>
      </c>
      <c r="F329" s="1" t="s">
        <v>20</v>
      </c>
      <c r="G329" s="1" t="s">
        <v>412</v>
      </c>
      <c r="H329" s="1" t="s">
        <v>245</v>
      </c>
      <c r="I329" s="1" t="s">
        <v>40</v>
      </c>
      <c r="J329" s="64">
        <v>6</v>
      </c>
    </row>
    <row r="330" spans="3:10">
      <c r="C330" s="64" t="s">
        <v>404</v>
      </c>
      <c r="D330" s="1" t="s">
        <v>18</v>
      </c>
      <c r="E330" s="1" t="s">
        <v>413</v>
      </c>
      <c r="F330" s="1" t="s">
        <v>414</v>
      </c>
      <c r="G330" s="1" t="s">
        <v>415</v>
      </c>
      <c r="H330" s="1" t="s">
        <v>416</v>
      </c>
      <c r="I330" s="1" t="s">
        <v>40</v>
      </c>
      <c r="J330" s="64">
        <v>6</v>
      </c>
    </row>
    <row r="331" spans="3:10">
      <c r="C331" s="64" t="s">
        <v>404</v>
      </c>
      <c r="D331" s="1" t="s">
        <v>18</v>
      </c>
      <c r="E331" s="1" t="s">
        <v>413</v>
      </c>
      <c r="F331" s="1" t="s">
        <v>417</v>
      </c>
      <c r="G331" s="1" t="s">
        <v>418</v>
      </c>
      <c r="H331" s="1" t="s">
        <v>416</v>
      </c>
      <c r="I331" s="1" t="s">
        <v>40</v>
      </c>
      <c r="J331" s="64">
        <v>6</v>
      </c>
    </row>
    <row r="332" spans="3:10">
      <c r="C332" s="64" t="s">
        <v>404</v>
      </c>
      <c r="D332" s="1" t="s">
        <v>18</v>
      </c>
      <c r="E332" s="1" t="s">
        <v>413</v>
      </c>
      <c r="F332" s="1" t="s">
        <v>419</v>
      </c>
      <c r="G332" s="1" t="s">
        <v>420</v>
      </c>
      <c r="H332" s="1" t="s">
        <v>110</v>
      </c>
      <c r="I332" s="1" t="s">
        <v>40</v>
      </c>
      <c r="J332" s="64">
        <v>6</v>
      </c>
    </row>
    <row r="333" spans="3:10">
      <c r="C333" s="64" t="s">
        <v>404</v>
      </c>
      <c r="D333" s="1" t="s">
        <v>18</v>
      </c>
      <c r="E333" s="1" t="s">
        <v>421</v>
      </c>
      <c r="F333" s="1" t="s">
        <v>319</v>
      </c>
      <c r="G333" s="1" t="s">
        <v>422</v>
      </c>
      <c r="H333" s="1" t="s">
        <v>416</v>
      </c>
      <c r="I333" s="1" t="s">
        <v>40</v>
      </c>
      <c r="J333" s="64">
        <v>6</v>
      </c>
    </row>
    <row r="334" spans="3:10">
      <c r="C334" s="64" t="s">
        <v>404</v>
      </c>
      <c r="D334" s="1" t="s">
        <v>18</v>
      </c>
      <c r="E334" s="1" t="s">
        <v>423</v>
      </c>
      <c r="F334" s="1" t="s">
        <v>20</v>
      </c>
      <c r="G334" s="1" t="s">
        <v>424</v>
      </c>
      <c r="H334" s="1" t="s">
        <v>110</v>
      </c>
      <c r="I334" s="1" t="s">
        <v>40</v>
      </c>
      <c r="J334" s="64">
        <v>6</v>
      </c>
    </row>
    <row r="335" spans="3:10">
      <c r="C335" s="64" t="s">
        <v>404</v>
      </c>
      <c r="D335" s="1" t="s">
        <v>18</v>
      </c>
      <c r="E335" s="1" t="s">
        <v>335</v>
      </c>
      <c r="F335" s="1" t="s">
        <v>117</v>
      </c>
      <c r="G335" s="1" t="s">
        <v>336</v>
      </c>
      <c r="H335" s="1" t="s">
        <v>15</v>
      </c>
      <c r="I335" s="1" t="s">
        <v>61</v>
      </c>
      <c r="J335" s="64">
        <v>2</v>
      </c>
    </row>
    <row r="336" spans="3:10">
      <c r="C336" s="64" t="s">
        <v>404</v>
      </c>
      <c r="D336" s="1" t="s">
        <v>18</v>
      </c>
      <c r="E336" s="1" t="s">
        <v>335</v>
      </c>
      <c r="F336" s="1" t="s">
        <v>137</v>
      </c>
      <c r="G336" s="1" t="s">
        <v>425</v>
      </c>
      <c r="H336" s="1" t="s">
        <v>15</v>
      </c>
      <c r="I336" s="1" t="s">
        <v>61</v>
      </c>
      <c r="J336" s="64">
        <v>1</v>
      </c>
    </row>
    <row r="337" spans="3:10">
      <c r="C337" s="64" t="s">
        <v>404</v>
      </c>
      <c r="D337" s="1" t="s">
        <v>18</v>
      </c>
      <c r="E337" s="1" t="s">
        <v>426</v>
      </c>
      <c r="F337" s="1" t="s">
        <v>427</v>
      </c>
      <c r="G337" s="1" t="s">
        <v>336</v>
      </c>
      <c r="H337" s="1" t="s">
        <v>15</v>
      </c>
      <c r="I337" s="1" t="s">
        <v>40</v>
      </c>
      <c r="J337" s="64">
        <v>2</v>
      </c>
    </row>
    <row r="338" spans="3:10">
      <c r="C338" s="64" t="s">
        <v>404</v>
      </c>
      <c r="D338" s="1" t="s">
        <v>18</v>
      </c>
      <c r="E338" s="1" t="s">
        <v>428</v>
      </c>
      <c r="F338" s="1" t="s">
        <v>429</v>
      </c>
      <c r="G338" s="1" t="s">
        <v>430</v>
      </c>
      <c r="H338" s="1" t="s">
        <v>15</v>
      </c>
      <c r="I338" s="1" t="s">
        <v>61</v>
      </c>
      <c r="J338" s="64">
        <v>2</v>
      </c>
    </row>
    <row r="339" spans="3:10">
      <c r="C339" s="64" t="s">
        <v>404</v>
      </c>
      <c r="D339" s="1" t="s">
        <v>18</v>
      </c>
      <c r="E339" s="1" t="s">
        <v>431</v>
      </c>
      <c r="F339" s="1" t="s">
        <v>115</v>
      </c>
      <c r="G339" s="1" t="s">
        <v>432</v>
      </c>
      <c r="H339" s="1" t="s">
        <v>433</v>
      </c>
      <c r="I339" s="1" t="s">
        <v>40</v>
      </c>
      <c r="J339" s="64">
        <v>6</v>
      </c>
    </row>
    <row r="340" spans="3:10">
      <c r="C340" s="64" t="s">
        <v>404</v>
      </c>
      <c r="D340" s="1" t="s">
        <v>18</v>
      </c>
      <c r="E340" s="1" t="s">
        <v>431</v>
      </c>
      <c r="F340" s="1" t="s">
        <v>123</v>
      </c>
      <c r="G340" s="1" t="s">
        <v>434</v>
      </c>
      <c r="H340" s="1" t="s">
        <v>433</v>
      </c>
      <c r="I340" s="1" t="s">
        <v>40</v>
      </c>
      <c r="J340" s="64">
        <v>6</v>
      </c>
    </row>
    <row r="341" spans="3:10">
      <c r="C341" s="64" t="s">
        <v>404</v>
      </c>
      <c r="D341" s="1" t="s">
        <v>18</v>
      </c>
      <c r="E341" s="1" t="s">
        <v>431</v>
      </c>
      <c r="F341" s="1" t="s">
        <v>117</v>
      </c>
      <c r="G341" s="1" t="s">
        <v>435</v>
      </c>
      <c r="H341" s="1" t="s">
        <v>433</v>
      </c>
      <c r="I341" s="1" t="s">
        <v>40</v>
      </c>
      <c r="J341" s="64">
        <v>6</v>
      </c>
    </row>
    <row r="342" spans="3:10">
      <c r="C342" s="64" t="s">
        <v>404</v>
      </c>
      <c r="D342" s="1" t="s">
        <v>18</v>
      </c>
      <c r="E342" s="1" t="s">
        <v>431</v>
      </c>
      <c r="F342" s="1" t="s">
        <v>20</v>
      </c>
      <c r="G342" s="1" t="s">
        <v>436</v>
      </c>
      <c r="H342" s="1" t="s">
        <v>433</v>
      </c>
      <c r="I342" s="1" t="s">
        <v>40</v>
      </c>
      <c r="J342" s="64">
        <v>6</v>
      </c>
    </row>
    <row r="343" spans="3:10">
      <c r="C343" s="64" t="s">
        <v>404</v>
      </c>
      <c r="D343" s="1" t="s">
        <v>181</v>
      </c>
      <c r="E343" s="1" t="s">
        <v>437</v>
      </c>
      <c r="F343" s="1" t="s">
        <v>104</v>
      </c>
      <c r="G343" s="1" t="s">
        <v>438</v>
      </c>
      <c r="H343" s="1" t="s">
        <v>15</v>
      </c>
      <c r="I343" s="1" t="s">
        <v>40</v>
      </c>
      <c r="J343" s="64">
        <v>4</v>
      </c>
    </row>
    <row r="344" spans="3:10">
      <c r="C344" s="64" t="s">
        <v>404</v>
      </c>
      <c r="D344" s="1" t="s">
        <v>181</v>
      </c>
      <c r="E344" s="1" t="s">
        <v>439</v>
      </c>
      <c r="F344" s="1" t="s">
        <v>195</v>
      </c>
      <c r="G344" s="1" t="s">
        <v>440</v>
      </c>
      <c r="H344" s="1" t="s">
        <v>15</v>
      </c>
      <c r="I344" s="1" t="s">
        <v>61</v>
      </c>
      <c r="J344" s="64">
        <v>4</v>
      </c>
    </row>
    <row r="345" spans="3:10">
      <c r="C345" s="64" t="s">
        <v>404</v>
      </c>
      <c r="D345" s="1" t="s">
        <v>181</v>
      </c>
      <c r="E345" s="1" t="s">
        <v>439</v>
      </c>
      <c r="F345" s="1" t="s">
        <v>104</v>
      </c>
      <c r="G345" s="1" t="s">
        <v>441</v>
      </c>
      <c r="H345" s="1" t="s">
        <v>15</v>
      </c>
      <c r="I345" s="1" t="s">
        <v>61</v>
      </c>
      <c r="J345" s="64">
        <v>1</v>
      </c>
    </row>
    <row r="346" spans="3:10">
      <c r="C346" s="64" t="s">
        <v>404</v>
      </c>
      <c r="D346" s="1" t="s">
        <v>181</v>
      </c>
      <c r="E346" s="1" t="s">
        <v>439</v>
      </c>
      <c r="F346" s="1" t="s">
        <v>225</v>
      </c>
      <c r="G346" s="1" t="s">
        <v>442</v>
      </c>
      <c r="H346" s="1" t="s">
        <v>15</v>
      </c>
      <c r="I346" s="1" t="s">
        <v>188</v>
      </c>
      <c r="J346" s="64">
        <v>2</v>
      </c>
    </row>
    <row r="347" spans="3:10">
      <c r="C347" s="64" t="s">
        <v>404</v>
      </c>
      <c r="D347" s="1" t="s">
        <v>181</v>
      </c>
      <c r="E347" s="1" t="s">
        <v>439</v>
      </c>
      <c r="F347" s="1" t="s">
        <v>443</v>
      </c>
      <c r="G347" s="1" t="s">
        <v>444</v>
      </c>
      <c r="H347" s="1" t="s">
        <v>15</v>
      </c>
      <c r="I347" s="1" t="s">
        <v>188</v>
      </c>
      <c r="J347" s="64">
        <v>1</v>
      </c>
    </row>
    <row r="348" spans="3:10">
      <c r="C348" s="64" t="s">
        <v>404</v>
      </c>
      <c r="D348" s="1" t="s">
        <v>181</v>
      </c>
      <c r="E348" s="1" t="s">
        <v>445</v>
      </c>
      <c r="F348" s="1" t="s">
        <v>195</v>
      </c>
      <c r="G348" s="1" t="s">
        <v>446</v>
      </c>
      <c r="H348" s="1" t="s">
        <v>15</v>
      </c>
      <c r="I348" s="1" t="s">
        <v>40</v>
      </c>
      <c r="J348" s="64">
        <v>3</v>
      </c>
    </row>
    <row r="349" spans="3:10">
      <c r="C349" s="64" t="s">
        <v>404</v>
      </c>
      <c r="D349" s="1" t="s">
        <v>181</v>
      </c>
      <c r="E349" s="1" t="s">
        <v>445</v>
      </c>
      <c r="F349" s="1" t="s">
        <v>447</v>
      </c>
      <c r="G349" s="1" t="s">
        <v>448</v>
      </c>
      <c r="H349" s="1" t="s">
        <v>39</v>
      </c>
      <c r="I349" s="1" t="s">
        <v>40</v>
      </c>
      <c r="J349" s="64">
        <v>3</v>
      </c>
    </row>
    <row r="350" spans="3:10">
      <c r="C350" s="64" t="s">
        <v>404</v>
      </c>
      <c r="D350" s="1" t="s">
        <v>181</v>
      </c>
      <c r="E350" s="1" t="s">
        <v>445</v>
      </c>
      <c r="F350" s="1" t="s">
        <v>449</v>
      </c>
      <c r="G350" s="1" t="s">
        <v>450</v>
      </c>
      <c r="H350" s="1"/>
      <c r="I350" s="1"/>
      <c r="J350" s="64">
        <v>2</v>
      </c>
    </row>
    <row r="351" spans="3:10">
      <c r="C351" s="64" t="s">
        <v>404</v>
      </c>
      <c r="D351" s="1" t="s">
        <v>181</v>
      </c>
      <c r="E351" s="1" t="s">
        <v>445</v>
      </c>
      <c r="F351" s="1" t="s">
        <v>396</v>
      </c>
      <c r="G351" s="1" t="s">
        <v>448</v>
      </c>
      <c r="H351" s="1" t="s">
        <v>15</v>
      </c>
      <c r="I351" s="1" t="s">
        <v>40</v>
      </c>
      <c r="J351" s="64">
        <v>1</v>
      </c>
    </row>
    <row r="352" spans="3:10">
      <c r="C352" s="64" t="s">
        <v>404</v>
      </c>
      <c r="D352" s="1" t="s">
        <v>181</v>
      </c>
      <c r="E352" s="1" t="s">
        <v>445</v>
      </c>
      <c r="F352" s="1" t="s">
        <v>398</v>
      </c>
      <c r="G352" s="1" t="s">
        <v>450</v>
      </c>
      <c r="H352" s="1"/>
      <c r="I352" s="1"/>
      <c r="J352" s="64">
        <v>2</v>
      </c>
    </row>
    <row r="353" spans="3:10">
      <c r="C353" s="64" t="s">
        <v>404</v>
      </c>
      <c r="D353" s="1" t="s">
        <v>181</v>
      </c>
      <c r="E353" s="1" t="s">
        <v>445</v>
      </c>
      <c r="F353" s="1" t="s">
        <v>451</v>
      </c>
      <c r="G353" s="1" t="s">
        <v>441</v>
      </c>
      <c r="H353" s="1" t="s">
        <v>39</v>
      </c>
      <c r="I353" s="1" t="s">
        <v>40</v>
      </c>
      <c r="J353" s="64">
        <v>6</v>
      </c>
    </row>
    <row r="354" spans="3:10">
      <c r="C354" s="64" t="s">
        <v>404</v>
      </c>
      <c r="D354" s="1" t="s">
        <v>181</v>
      </c>
      <c r="E354" s="1" t="s">
        <v>445</v>
      </c>
      <c r="F354" s="1" t="s">
        <v>452</v>
      </c>
      <c r="G354" s="1" t="s">
        <v>446</v>
      </c>
      <c r="H354" s="1" t="s">
        <v>39</v>
      </c>
      <c r="I354" s="1" t="s">
        <v>40</v>
      </c>
      <c r="J354" s="64">
        <v>5</v>
      </c>
    </row>
    <row r="355" spans="3:10">
      <c r="C355" s="64" t="s">
        <v>404</v>
      </c>
      <c r="D355" s="1" t="s">
        <v>181</v>
      </c>
      <c r="E355" s="1" t="s">
        <v>453</v>
      </c>
      <c r="F355" s="1" t="s">
        <v>183</v>
      </c>
      <c r="G355" s="1" t="s">
        <v>454</v>
      </c>
      <c r="H355" s="1" t="s">
        <v>191</v>
      </c>
      <c r="I355" s="1" t="s">
        <v>40</v>
      </c>
      <c r="J355" s="64">
        <v>1</v>
      </c>
    </row>
    <row r="356" spans="3:10">
      <c r="C356" s="64" t="s">
        <v>404</v>
      </c>
      <c r="D356" s="1" t="s">
        <v>181</v>
      </c>
      <c r="E356" s="1" t="s">
        <v>455</v>
      </c>
      <c r="F356" s="1" t="s">
        <v>193</v>
      </c>
      <c r="G356" s="1" t="s">
        <v>456</v>
      </c>
      <c r="H356" s="1" t="s">
        <v>39</v>
      </c>
      <c r="I356" s="1" t="s">
        <v>40</v>
      </c>
      <c r="J356" s="64">
        <v>2</v>
      </c>
    </row>
    <row r="357" spans="3:10">
      <c r="C357" s="64" t="s">
        <v>404</v>
      </c>
      <c r="D357" s="1" t="s">
        <v>181</v>
      </c>
      <c r="E357" s="1" t="s">
        <v>455</v>
      </c>
      <c r="F357" s="1" t="s">
        <v>195</v>
      </c>
      <c r="G357" s="1" t="s">
        <v>457</v>
      </c>
      <c r="H357" s="1" t="s">
        <v>39</v>
      </c>
      <c r="I357" s="1" t="s">
        <v>40</v>
      </c>
      <c r="J357" s="64">
        <v>2</v>
      </c>
    </row>
    <row r="358" spans="3:10">
      <c r="C358" s="64" t="s">
        <v>404</v>
      </c>
      <c r="D358" s="1" t="s">
        <v>181</v>
      </c>
      <c r="E358" s="1" t="s">
        <v>455</v>
      </c>
      <c r="F358" s="1" t="s">
        <v>183</v>
      </c>
      <c r="G358" s="1" t="s">
        <v>458</v>
      </c>
      <c r="H358" s="1" t="s">
        <v>39</v>
      </c>
      <c r="I358" s="1" t="s">
        <v>40</v>
      </c>
      <c r="J358" s="64">
        <v>2</v>
      </c>
    </row>
    <row r="359" spans="3:10">
      <c r="C359" s="64" t="s">
        <v>404</v>
      </c>
      <c r="D359" s="1" t="s">
        <v>181</v>
      </c>
      <c r="E359" s="1" t="s">
        <v>455</v>
      </c>
      <c r="F359" s="1" t="s">
        <v>211</v>
      </c>
      <c r="G359" s="1" t="s">
        <v>459</v>
      </c>
      <c r="H359" s="1" t="s">
        <v>39</v>
      </c>
      <c r="I359" s="1" t="s">
        <v>40</v>
      </c>
      <c r="J359" s="64">
        <v>2</v>
      </c>
    </row>
    <row r="360" spans="3:10">
      <c r="C360" s="64" t="s">
        <v>404</v>
      </c>
      <c r="D360" s="1" t="s">
        <v>181</v>
      </c>
      <c r="E360" s="1" t="s">
        <v>460</v>
      </c>
      <c r="F360" s="1" t="s">
        <v>193</v>
      </c>
      <c r="G360" s="1" t="s">
        <v>461</v>
      </c>
      <c r="H360" s="1" t="s">
        <v>462</v>
      </c>
      <c r="I360" s="1" t="s">
        <v>40</v>
      </c>
      <c r="J360" s="64">
        <v>1</v>
      </c>
    </row>
    <row r="361" spans="3:10">
      <c r="C361" s="64" t="s">
        <v>404</v>
      </c>
      <c r="D361" s="1" t="s">
        <v>181</v>
      </c>
      <c r="E361" s="1" t="s">
        <v>460</v>
      </c>
      <c r="F361" s="1" t="s">
        <v>195</v>
      </c>
      <c r="G361" s="1" t="s">
        <v>463</v>
      </c>
      <c r="H361" s="1" t="s">
        <v>464</v>
      </c>
      <c r="I361" s="1" t="s">
        <v>40</v>
      </c>
      <c r="J361" s="64">
        <v>1</v>
      </c>
    </row>
    <row r="362" spans="3:10">
      <c r="C362" s="64" t="s">
        <v>404</v>
      </c>
      <c r="D362" s="1" t="s">
        <v>181</v>
      </c>
      <c r="E362" s="1" t="s">
        <v>460</v>
      </c>
      <c r="F362" s="1" t="s">
        <v>183</v>
      </c>
      <c r="G362" s="1" t="s">
        <v>465</v>
      </c>
      <c r="H362" s="1" t="s">
        <v>15</v>
      </c>
      <c r="I362" s="1" t="s">
        <v>40</v>
      </c>
      <c r="J362" s="64">
        <v>1</v>
      </c>
    </row>
    <row r="363" spans="3:10">
      <c r="C363" s="64" t="s">
        <v>404</v>
      </c>
      <c r="D363" s="1" t="s">
        <v>181</v>
      </c>
      <c r="E363" s="1" t="s">
        <v>466</v>
      </c>
      <c r="F363" s="1" t="s">
        <v>195</v>
      </c>
      <c r="G363" s="1" t="s">
        <v>467</v>
      </c>
      <c r="H363" s="1" t="s">
        <v>15</v>
      </c>
      <c r="I363" s="1" t="s">
        <v>40</v>
      </c>
      <c r="J363" s="64">
        <v>2</v>
      </c>
    </row>
    <row r="364" spans="3:10">
      <c r="C364" s="64" t="s">
        <v>404</v>
      </c>
      <c r="D364" s="1" t="s">
        <v>181</v>
      </c>
      <c r="E364" s="1" t="s">
        <v>466</v>
      </c>
      <c r="F364" s="1" t="s">
        <v>183</v>
      </c>
      <c r="G364" s="1" t="s">
        <v>468</v>
      </c>
      <c r="H364" s="1" t="s">
        <v>15</v>
      </c>
      <c r="I364" s="1" t="s">
        <v>40</v>
      </c>
      <c r="J364" s="64">
        <v>2</v>
      </c>
    </row>
    <row r="365" spans="3:10">
      <c r="C365" s="64" t="s">
        <v>404</v>
      </c>
      <c r="D365" s="1" t="s">
        <v>181</v>
      </c>
      <c r="E365" s="1" t="s">
        <v>469</v>
      </c>
      <c r="F365" s="1" t="s">
        <v>104</v>
      </c>
      <c r="G365" s="1" t="s">
        <v>470</v>
      </c>
      <c r="H365" s="1" t="s">
        <v>15</v>
      </c>
      <c r="I365" s="1" t="s">
        <v>28</v>
      </c>
      <c r="J365" s="64">
        <v>1</v>
      </c>
    </row>
    <row r="366" spans="3:10">
      <c r="C366" s="64" t="s">
        <v>404</v>
      </c>
      <c r="D366" s="1" t="s">
        <v>181</v>
      </c>
      <c r="E366" s="1" t="s">
        <v>471</v>
      </c>
      <c r="F366" s="1" t="s">
        <v>193</v>
      </c>
      <c r="G366" s="1" t="s">
        <v>472</v>
      </c>
      <c r="H366" s="1" t="s">
        <v>15</v>
      </c>
      <c r="I366" s="1" t="s">
        <v>28</v>
      </c>
      <c r="J366" s="64">
        <v>2</v>
      </c>
    </row>
    <row r="367" spans="3:10">
      <c r="C367" s="64" t="s">
        <v>404</v>
      </c>
      <c r="D367" s="1" t="s">
        <v>181</v>
      </c>
      <c r="E367" s="1" t="s">
        <v>471</v>
      </c>
      <c r="F367" s="1" t="s">
        <v>186</v>
      </c>
      <c r="G367" s="1" t="s">
        <v>454</v>
      </c>
      <c r="H367" s="1" t="s">
        <v>15</v>
      </c>
      <c r="I367" s="1" t="s">
        <v>188</v>
      </c>
      <c r="J367" s="64">
        <v>1</v>
      </c>
    </row>
    <row r="368" spans="3:10">
      <c r="C368" s="64" t="s">
        <v>404</v>
      </c>
      <c r="D368" s="1" t="s">
        <v>181</v>
      </c>
      <c r="E368" s="1" t="s">
        <v>473</v>
      </c>
      <c r="F368" s="1" t="s">
        <v>195</v>
      </c>
      <c r="G368" s="1" t="s">
        <v>474</v>
      </c>
      <c r="H368" s="1" t="s">
        <v>15</v>
      </c>
      <c r="I368" s="1" t="s">
        <v>67</v>
      </c>
      <c r="J368" s="64">
        <v>1</v>
      </c>
    </row>
    <row r="369" spans="3:10">
      <c r="C369" s="64" t="s">
        <v>404</v>
      </c>
      <c r="D369" s="1" t="s">
        <v>181</v>
      </c>
      <c r="E369" s="1" t="s">
        <v>475</v>
      </c>
      <c r="F369" s="1" t="s">
        <v>183</v>
      </c>
      <c r="G369" s="1" t="s">
        <v>454</v>
      </c>
      <c r="H369" s="1" t="s">
        <v>15</v>
      </c>
      <c r="I369" s="1" t="s">
        <v>67</v>
      </c>
      <c r="J369" s="64">
        <v>1</v>
      </c>
    </row>
    <row r="370" spans="3:10">
      <c r="C370" s="64" t="s">
        <v>404</v>
      </c>
      <c r="D370" s="1" t="s">
        <v>181</v>
      </c>
      <c r="E370" s="1" t="s">
        <v>476</v>
      </c>
      <c r="F370" s="1" t="s">
        <v>104</v>
      </c>
      <c r="G370" s="1" t="s">
        <v>477</v>
      </c>
      <c r="H370" s="1" t="s">
        <v>15</v>
      </c>
      <c r="I370" s="1" t="s">
        <v>17</v>
      </c>
      <c r="J370" s="64">
        <v>2</v>
      </c>
    </row>
    <row r="371" spans="3:10">
      <c r="C371" s="64" t="s">
        <v>404</v>
      </c>
      <c r="D371" s="1" t="s">
        <v>181</v>
      </c>
      <c r="E371" s="1" t="s">
        <v>478</v>
      </c>
      <c r="F371" s="1" t="s">
        <v>195</v>
      </c>
      <c r="G371" s="1" t="s">
        <v>479</v>
      </c>
      <c r="H371" s="1" t="s">
        <v>15</v>
      </c>
      <c r="I371" s="1" t="s">
        <v>17</v>
      </c>
      <c r="J371" s="64">
        <v>1</v>
      </c>
    </row>
    <row r="372" spans="3:10">
      <c r="C372" s="64" t="s">
        <v>404</v>
      </c>
      <c r="D372" s="1" t="s">
        <v>181</v>
      </c>
      <c r="E372" s="1" t="s">
        <v>478</v>
      </c>
      <c r="F372" s="1" t="s">
        <v>183</v>
      </c>
      <c r="G372" s="1" t="s">
        <v>480</v>
      </c>
      <c r="H372" s="1" t="s">
        <v>15</v>
      </c>
      <c r="I372" s="1" t="s">
        <v>17</v>
      </c>
      <c r="J372" s="64">
        <v>1</v>
      </c>
    </row>
    <row r="373" spans="3:10">
      <c r="C373" s="64" t="s">
        <v>404</v>
      </c>
      <c r="D373" s="1" t="s">
        <v>181</v>
      </c>
      <c r="E373" s="1" t="s">
        <v>478</v>
      </c>
      <c r="F373" s="1" t="s">
        <v>104</v>
      </c>
      <c r="G373" s="1" t="s">
        <v>481</v>
      </c>
      <c r="H373" s="1" t="s">
        <v>15</v>
      </c>
      <c r="I373" s="1" t="s">
        <v>17</v>
      </c>
      <c r="J373" s="64">
        <v>8</v>
      </c>
    </row>
    <row r="374" spans="3:10">
      <c r="C374" s="64" t="s">
        <v>404</v>
      </c>
      <c r="D374" s="1" t="s">
        <v>181</v>
      </c>
      <c r="E374" s="1" t="s">
        <v>482</v>
      </c>
      <c r="F374" s="1" t="s">
        <v>195</v>
      </c>
      <c r="G374" s="1" t="s">
        <v>457</v>
      </c>
      <c r="H374" s="1" t="s">
        <v>15</v>
      </c>
      <c r="I374" s="1" t="s">
        <v>17</v>
      </c>
      <c r="J374" s="64">
        <v>2</v>
      </c>
    </row>
    <row r="375" spans="3:10">
      <c r="C375" s="64" t="s">
        <v>404</v>
      </c>
      <c r="D375" s="1" t="s">
        <v>181</v>
      </c>
      <c r="E375" s="1" t="s">
        <v>482</v>
      </c>
      <c r="F375" s="1" t="s">
        <v>183</v>
      </c>
      <c r="G375" s="1" t="s">
        <v>483</v>
      </c>
      <c r="H375" s="1" t="s">
        <v>15</v>
      </c>
      <c r="I375" s="1" t="s">
        <v>17</v>
      </c>
      <c r="J375" s="64">
        <v>2</v>
      </c>
    </row>
    <row r="376" spans="3:10">
      <c r="C376" s="64" t="s">
        <v>404</v>
      </c>
      <c r="D376" s="1" t="s">
        <v>181</v>
      </c>
      <c r="E376" s="1" t="s">
        <v>482</v>
      </c>
      <c r="F376" s="1" t="s">
        <v>211</v>
      </c>
      <c r="G376" s="1" t="s">
        <v>484</v>
      </c>
      <c r="H376" s="1" t="s">
        <v>15</v>
      </c>
      <c r="I376" s="1" t="s">
        <v>17</v>
      </c>
      <c r="J376" s="64">
        <v>4</v>
      </c>
    </row>
    <row r="377" spans="3:10">
      <c r="C377" s="64" t="s">
        <v>404</v>
      </c>
      <c r="D377" s="1" t="s">
        <v>181</v>
      </c>
      <c r="E377" s="1" t="s">
        <v>482</v>
      </c>
      <c r="F377" s="1" t="s">
        <v>485</v>
      </c>
      <c r="G377" s="1" t="s">
        <v>486</v>
      </c>
      <c r="H377" s="1" t="s">
        <v>15</v>
      </c>
      <c r="I377" s="1" t="s">
        <v>17</v>
      </c>
      <c r="J377" s="64">
        <v>2</v>
      </c>
    </row>
    <row r="378" spans="3:10">
      <c r="C378" s="64" t="s">
        <v>404</v>
      </c>
      <c r="D378" s="1" t="s">
        <v>181</v>
      </c>
      <c r="E378" s="1" t="s">
        <v>487</v>
      </c>
      <c r="F378" s="1" t="s">
        <v>195</v>
      </c>
      <c r="G378" s="1">
        <v>98996040</v>
      </c>
      <c r="H378" s="1" t="s">
        <v>15</v>
      </c>
      <c r="I378" s="1" t="s">
        <v>17</v>
      </c>
      <c r="J378" s="64">
        <v>3</v>
      </c>
    </row>
    <row r="379" spans="3:10">
      <c r="C379" s="64" t="s">
        <v>404</v>
      </c>
      <c r="D379" s="1" t="s">
        <v>181</v>
      </c>
      <c r="E379" s="1" t="s">
        <v>487</v>
      </c>
      <c r="F379" s="1" t="s">
        <v>183</v>
      </c>
      <c r="G379" s="1">
        <v>99231040</v>
      </c>
      <c r="H379" s="1" t="s">
        <v>15</v>
      </c>
      <c r="I379" s="1" t="s">
        <v>17</v>
      </c>
      <c r="J379" s="64">
        <v>4</v>
      </c>
    </row>
    <row r="380" spans="3:10">
      <c r="C380" s="64" t="s">
        <v>404</v>
      </c>
      <c r="D380" s="1" t="s">
        <v>181</v>
      </c>
      <c r="E380" s="1" t="s">
        <v>487</v>
      </c>
      <c r="F380" s="1" t="s">
        <v>211</v>
      </c>
      <c r="G380" s="1">
        <v>98997540</v>
      </c>
      <c r="H380" s="1" t="s">
        <v>15</v>
      </c>
      <c r="I380" s="1" t="s">
        <v>17</v>
      </c>
      <c r="J380" s="64">
        <v>10</v>
      </c>
    </row>
    <row r="381" spans="3:10">
      <c r="C381" s="64" t="s">
        <v>404</v>
      </c>
      <c r="D381" s="1" t="s">
        <v>181</v>
      </c>
      <c r="E381" s="1" t="s">
        <v>487</v>
      </c>
      <c r="F381" s="1" t="s">
        <v>104</v>
      </c>
      <c r="G381" s="1">
        <v>99230540</v>
      </c>
      <c r="H381" s="1" t="s">
        <v>15</v>
      </c>
      <c r="I381" s="1" t="s">
        <v>17</v>
      </c>
      <c r="J381" s="64">
        <v>4</v>
      </c>
    </row>
    <row r="382" spans="3:10">
      <c r="C382" s="64" t="s">
        <v>404</v>
      </c>
      <c r="D382" s="1" t="s">
        <v>181</v>
      </c>
      <c r="E382" s="1" t="s">
        <v>488</v>
      </c>
      <c r="F382" s="1" t="s">
        <v>396</v>
      </c>
      <c r="G382" s="1" t="s">
        <v>489</v>
      </c>
      <c r="H382" s="1" t="s">
        <v>15</v>
      </c>
      <c r="I382" s="1" t="s">
        <v>40</v>
      </c>
      <c r="J382" s="64">
        <v>2</v>
      </c>
    </row>
    <row r="383" spans="3:10">
      <c r="C383" s="64" t="s">
        <v>404</v>
      </c>
      <c r="D383" s="1" t="s">
        <v>181</v>
      </c>
      <c r="E383" s="1" t="s">
        <v>488</v>
      </c>
      <c r="F383" s="1" t="s">
        <v>398</v>
      </c>
      <c r="G383" s="1" t="s">
        <v>490</v>
      </c>
      <c r="H383" s="1" t="s">
        <v>15</v>
      </c>
      <c r="I383" s="1" t="s">
        <v>40</v>
      </c>
      <c r="J383" s="64">
        <v>2</v>
      </c>
    </row>
    <row r="384" spans="3:10">
      <c r="C384" s="64" t="s">
        <v>404</v>
      </c>
      <c r="D384" s="1" t="s">
        <v>181</v>
      </c>
      <c r="E384" s="1" t="s">
        <v>491</v>
      </c>
      <c r="F384" s="1" t="s">
        <v>183</v>
      </c>
      <c r="G384" s="1" t="s">
        <v>454</v>
      </c>
      <c r="H384" s="1" t="s">
        <v>15</v>
      </c>
      <c r="I384" s="1" t="s">
        <v>40</v>
      </c>
      <c r="J384" s="64">
        <v>2</v>
      </c>
    </row>
    <row r="385" spans="3:10">
      <c r="C385" s="64" t="s">
        <v>404</v>
      </c>
      <c r="D385" s="1" t="s">
        <v>181</v>
      </c>
      <c r="E385" s="1" t="s">
        <v>492</v>
      </c>
      <c r="F385" s="1" t="s">
        <v>183</v>
      </c>
      <c r="G385" s="1" t="s">
        <v>493</v>
      </c>
      <c r="H385" s="1" t="s">
        <v>15</v>
      </c>
      <c r="I385" s="1" t="s">
        <v>28</v>
      </c>
      <c r="J385" s="64">
        <v>2</v>
      </c>
    </row>
    <row r="386" spans="3:10">
      <c r="C386" s="64" t="s">
        <v>404</v>
      </c>
      <c r="D386" s="1" t="s">
        <v>252</v>
      </c>
      <c r="E386" s="1" t="s">
        <v>494</v>
      </c>
      <c r="F386" s="1" t="s">
        <v>262</v>
      </c>
      <c r="G386" s="1">
        <v>2356353101</v>
      </c>
      <c r="H386" s="1" t="s">
        <v>15</v>
      </c>
      <c r="I386" s="1" t="s">
        <v>17</v>
      </c>
      <c r="J386" s="64">
        <v>2</v>
      </c>
    </row>
    <row r="387" spans="3:10">
      <c r="C387" s="64" t="s">
        <v>404</v>
      </c>
      <c r="D387" s="1" t="s">
        <v>252</v>
      </c>
      <c r="E387" s="1" t="s">
        <v>494</v>
      </c>
      <c r="F387" s="1" t="s">
        <v>269</v>
      </c>
      <c r="G387" s="1">
        <v>2356322002</v>
      </c>
      <c r="H387" s="1" t="s">
        <v>15</v>
      </c>
      <c r="I387" s="1" t="s">
        <v>17</v>
      </c>
      <c r="J387" s="64">
        <v>2</v>
      </c>
    </row>
    <row r="388" spans="3:10">
      <c r="C388" s="64" t="s">
        <v>404</v>
      </c>
      <c r="D388" s="1" t="s">
        <v>252</v>
      </c>
      <c r="E388" s="1" t="s">
        <v>494</v>
      </c>
      <c r="F388" s="1" t="s">
        <v>29</v>
      </c>
      <c r="G388" s="1" t="s">
        <v>495</v>
      </c>
      <c r="H388" s="1" t="s">
        <v>15</v>
      </c>
      <c r="I388" s="1" t="s">
        <v>17</v>
      </c>
      <c r="J388" s="64">
        <v>1</v>
      </c>
    </row>
    <row r="389" spans="3:10">
      <c r="C389" s="64" t="s">
        <v>404</v>
      </c>
      <c r="D389" s="1" t="s">
        <v>252</v>
      </c>
      <c r="E389" s="1" t="s">
        <v>494</v>
      </c>
      <c r="F389" s="1" t="s">
        <v>30</v>
      </c>
      <c r="G389" s="1" t="s">
        <v>496</v>
      </c>
      <c r="H389" s="1" t="s">
        <v>15</v>
      </c>
      <c r="I389" s="1" t="s">
        <v>17</v>
      </c>
      <c r="J389" s="64">
        <v>2</v>
      </c>
    </row>
    <row r="390" spans="3:10">
      <c r="C390" s="64" t="s">
        <v>404</v>
      </c>
      <c r="D390" s="1" t="s">
        <v>252</v>
      </c>
      <c r="E390" s="1" t="s">
        <v>494</v>
      </c>
      <c r="F390" s="1" t="s">
        <v>497</v>
      </c>
      <c r="G390" s="1">
        <v>356328000</v>
      </c>
      <c r="H390" s="1" t="s">
        <v>15</v>
      </c>
      <c r="I390" s="1" t="s">
        <v>17</v>
      </c>
      <c r="J390" s="64">
        <v>2</v>
      </c>
    </row>
    <row r="391" spans="3:10">
      <c r="C391" s="64" t="s">
        <v>404</v>
      </c>
      <c r="D391" s="1" t="s">
        <v>252</v>
      </c>
      <c r="E391" s="1" t="s">
        <v>494</v>
      </c>
      <c r="F391" s="1" t="s">
        <v>498</v>
      </c>
      <c r="G391" s="1">
        <v>2356363000</v>
      </c>
      <c r="H391" s="1" t="s">
        <v>15</v>
      </c>
      <c r="I391" s="1" t="s">
        <v>17</v>
      </c>
      <c r="J391" s="64">
        <v>1</v>
      </c>
    </row>
    <row r="392" spans="3:10">
      <c r="C392" s="64" t="s">
        <v>404</v>
      </c>
      <c r="D392" s="1" t="s">
        <v>252</v>
      </c>
      <c r="E392" s="1" t="s">
        <v>494</v>
      </c>
      <c r="F392" s="1" t="s">
        <v>499</v>
      </c>
      <c r="G392" s="1" t="s">
        <v>500</v>
      </c>
      <c r="H392" s="1" t="s">
        <v>15</v>
      </c>
      <c r="I392" s="1" t="s">
        <v>17</v>
      </c>
      <c r="J392" s="64">
        <v>1</v>
      </c>
    </row>
    <row r="393" spans="3:10">
      <c r="C393" s="64" t="s">
        <v>404</v>
      </c>
      <c r="D393" s="1" t="s">
        <v>273</v>
      </c>
      <c r="E393" s="1" t="s">
        <v>501</v>
      </c>
      <c r="F393" s="1" t="s">
        <v>303</v>
      </c>
      <c r="G393" s="1" t="s">
        <v>502</v>
      </c>
      <c r="H393" s="1" t="s">
        <v>15</v>
      </c>
      <c r="I393" s="1" t="s">
        <v>16</v>
      </c>
      <c r="J393" s="64">
        <v>1</v>
      </c>
    </row>
    <row r="394" spans="3:10">
      <c r="C394" s="64" t="s">
        <v>404</v>
      </c>
      <c r="D394" s="1" t="s">
        <v>316</v>
      </c>
      <c r="E394" s="1" t="s">
        <v>503</v>
      </c>
      <c r="F394" s="1" t="s">
        <v>319</v>
      </c>
      <c r="G394" s="1" t="s">
        <v>504</v>
      </c>
      <c r="H394" s="1" t="s">
        <v>15</v>
      </c>
      <c r="I394" s="1" t="s">
        <v>57</v>
      </c>
      <c r="J394" s="64">
        <v>4</v>
      </c>
    </row>
    <row r="395" spans="3:10">
      <c r="C395" s="64" t="s">
        <v>404</v>
      </c>
      <c r="D395" s="1" t="s">
        <v>316</v>
      </c>
      <c r="E395" s="1" t="s">
        <v>335</v>
      </c>
      <c r="F395" s="1" t="s">
        <v>126</v>
      </c>
      <c r="G395" s="1" t="s">
        <v>505</v>
      </c>
      <c r="H395" s="1" t="s">
        <v>15</v>
      </c>
      <c r="I395" s="1" t="s">
        <v>188</v>
      </c>
      <c r="J395" s="64">
        <v>2</v>
      </c>
    </row>
    <row r="396" spans="3:10">
      <c r="C396" s="64" t="s">
        <v>404</v>
      </c>
      <c r="D396" s="1" t="s">
        <v>316</v>
      </c>
      <c r="E396" s="1" t="s">
        <v>335</v>
      </c>
      <c r="F396" s="1" t="s">
        <v>320</v>
      </c>
      <c r="G396" s="1" t="s">
        <v>506</v>
      </c>
      <c r="H396" s="1" t="s">
        <v>15</v>
      </c>
      <c r="I396" s="1" t="s">
        <v>188</v>
      </c>
      <c r="J396" s="64">
        <v>2</v>
      </c>
    </row>
    <row r="397" spans="3:10">
      <c r="C397" s="64" t="s">
        <v>404</v>
      </c>
      <c r="D397" s="1" t="s">
        <v>316</v>
      </c>
      <c r="E397" s="1" t="s">
        <v>335</v>
      </c>
      <c r="F397" s="1" t="s">
        <v>322</v>
      </c>
      <c r="G397" s="1" t="s">
        <v>507</v>
      </c>
      <c r="H397" s="1" t="s">
        <v>15</v>
      </c>
      <c r="I397" s="1" t="s">
        <v>188</v>
      </c>
      <c r="J397" s="64">
        <v>2</v>
      </c>
    </row>
    <row r="398" spans="3:10">
      <c r="C398" s="64" t="s">
        <v>508</v>
      </c>
      <c r="D398" s="1" t="s">
        <v>181</v>
      </c>
      <c r="E398" s="1" t="s">
        <v>509</v>
      </c>
      <c r="F398" s="1" t="s">
        <v>195</v>
      </c>
      <c r="G398" s="1">
        <v>9644533</v>
      </c>
      <c r="H398" s="1" t="s">
        <v>510</v>
      </c>
      <c r="I398" s="1" t="s">
        <v>40</v>
      </c>
      <c r="J398" s="64">
        <v>4</v>
      </c>
    </row>
    <row r="399" spans="3:10">
      <c r="C399" s="64" t="s">
        <v>508</v>
      </c>
      <c r="D399" s="1" t="s">
        <v>181</v>
      </c>
      <c r="E399" s="1" t="s">
        <v>509</v>
      </c>
      <c r="F399" s="1" t="s">
        <v>183</v>
      </c>
      <c r="G399" s="1">
        <v>94057904</v>
      </c>
      <c r="H399" s="1" t="s">
        <v>510</v>
      </c>
      <c r="I399" s="1" t="s">
        <v>40</v>
      </c>
      <c r="J399" s="64">
        <v>6</v>
      </c>
    </row>
    <row r="400" spans="3:10">
      <c r="C400" s="64" t="s">
        <v>508</v>
      </c>
      <c r="D400" s="1" t="s">
        <v>181</v>
      </c>
      <c r="E400" s="1" t="s">
        <v>509</v>
      </c>
      <c r="F400" s="1" t="s">
        <v>104</v>
      </c>
      <c r="G400" s="1">
        <v>9629705</v>
      </c>
      <c r="H400" s="1" t="s">
        <v>510</v>
      </c>
      <c r="I400" s="1" t="s">
        <v>40</v>
      </c>
      <c r="J400" s="64">
        <v>6</v>
      </c>
    </row>
    <row r="401" spans="3:10">
      <c r="C401" s="64" t="s">
        <v>508</v>
      </c>
      <c r="D401" s="1" t="s">
        <v>181</v>
      </c>
      <c r="E401" s="1" t="s">
        <v>511</v>
      </c>
      <c r="F401" s="1" t="s">
        <v>195</v>
      </c>
      <c r="G401" s="1">
        <v>94072940</v>
      </c>
      <c r="H401" s="1" t="s">
        <v>510</v>
      </c>
      <c r="I401" s="1" t="s">
        <v>40</v>
      </c>
      <c r="J401" s="64">
        <v>2</v>
      </c>
    </row>
    <row r="402" spans="3:10">
      <c r="C402" s="64" t="s">
        <v>508</v>
      </c>
      <c r="D402" s="1" t="s">
        <v>181</v>
      </c>
      <c r="E402" s="1" t="s">
        <v>511</v>
      </c>
      <c r="F402" s="1" t="s">
        <v>104</v>
      </c>
      <c r="G402" s="1">
        <v>11681043</v>
      </c>
      <c r="H402" s="1" t="s">
        <v>510</v>
      </c>
      <c r="I402" s="1" t="s">
        <v>40</v>
      </c>
      <c r="J402" s="64">
        <v>4</v>
      </c>
    </row>
    <row r="403" spans="3:10">
      <c r="C403" s="64" t="s">
        <v>508</v>
      </c>
      <c r="D403" s="1" t="s">
        <v>181</v>
      </c>
      <c r="E403" s="1" t="s">
        <v>512</v>
      </c>
      <c r="F403" s="1" t="s">
        <v>195</v>
      </c>
      <c r="G403" s="1">
        <v>9603919</v>
      </c>
      <c r="H403" s="1" t="s">
        <v>15</v>
      </c>
      <c r="I403" s="1" t="s">
        <v>61</v>
      </c>
      <c r="J403" s="64">
        <v>1</v>
      </c>
    </row>
    <row r="404" spans="3:10">
      <c r="C404" s="64" t="s">
        <v>508</v>
      </c>
      <c r="D404" s="1" t="s">
        <v>181</v>
      </c>
      <c r="E404" s="1" t="s">
        <v>512</v>
      </c>
      <c r="F404" s="1" t="s">
        <v>104</v>
      </c>
      <c r="G404" s="1">
        <v>9624470</v>
      </c>
      <c r="H404" s="1" t="s">
        <v>15</v>
      </c>
      <c r="I404" s="1" t="s">
        <v>61</v>
      </c>
      <c r="J404" s="64">
        <v>1</v>
      </c>
    </row>
    <row r="405" spans="3:10">
      <c r="C405" s="64" t="s">
        <v>508</v>
      </c>
      <c r="D405" s="1" t="s">
        <v>181</v>
      </c>
      <c r="E405" s="1" t="s">
        <v>512</v>
      </c>
      <c r="F405" s="1" t="s">
        <v>104</v>
      </c>
      <c r="G405" s="1">
        <v>9603922</v>
      </c>
      <c r="H405" s="1" t="s">
        <v>15</v>
      </c>
      <c r="I405" s="1" t="s">
        <v>61</v>
      </c>
      <c r="J405" s="64">
        <v>1</v>
      </c>
    </row>
    <row r="406" spans="3:10">
      <c r="C406" s="64" t="s">
        <v>508</v>
      </c>
      <c r="D406" s="1" t="s">
        <v>181</v>
      </c>
      <c r="E406" s="1" t="s">
        <v>513</v>
      </c>
      <c r="F406" s="1" t="s">
        <v>514</v>
      </c>
      <c r="G406" s="1">
        <v>9624692</v>
      </c>
      <c r="H406" s="1" t="s">
        <v>510</v>
      </c>
      <c r="I406" s="1" t="s">
        <v>40</v>
      </c>
      <c r="J406" s="64">
        <v>4</v>
      </c>
    </row>
    <row r="407" spans="3:10">
      <c r="C407" s="64" t="s">
        <v>508</v>
      </c>
      <c r="D407" s="1" t="s">
        <v>181</v>
      </c>
      <c r="E407" s="1" t="s">
        <v>515</v>
      </c>
      <c r="F407" s="1" t="s">
        <v>183</v>
      </c>
      <c r="G407" s="1">
        <v>9636077</v>
      </c>
      <c r="H407" s="1" t="s">
        <v>15</v>
      </c>
      <c r="I407" s="1" t="s">
        <v>61</v>
      </c>
      <c r="J407" s="64">
        <v>1</v>
      </c>
    </row>
    <row r="408" spans="3:10">
      <c r="C408" s="64" t="s">
        <v>508</v>
      </c>
      <c r="D408" s="1" t="s">
        <v>181</v>
      </c>
      <c r="E408" s="1" t="s">
        <v>516</v>
      </c>
      <c r="F408" s="1" t="s">
        <v>183</v>
      </c>
      <c r="G408" s="1">
        <v>9624488</v>
      </c>
      <c r="H408" s="1" t="s">
        <v>15</v>
      </c>
      <c r="I408" s="1" t="s">
        <v>61</v>
      </c>
      <c r="J408" s="64">
        <v>2</v>
      </c>
    </row>
    <row r="409" spans="3:10">
      <c r="C409" s="64" t="s">
        <v>508</v>
      </c>
      <c r="D409" s="1" t="s">
        <v>181</v>
      </c>
      <c r="E409" s="1" t="s">
        <v>516</v>
      </c>
      <c r="F409" s="1" t="s">
        <v>183</v>
      </c>
      <c r="G409" s="1">
        <v>9625232</v>
      </c>
      <c r="H409" s="1" t="s">
        <v>15</v>
      </c>
      <c r="I409" s="1" t="s">
        <v>61</v>
      </c>
      <c r="J409" s="64">
        <v>1</v>
      </c>
    </row>
    <row r="410" spans="3:10">
      <c r="C410" s="64" t="s">
        <v>508</v>
      </c>
      <c r="D410" s="1" t="s">
        <v>181</v>
      </c>
      <c r="E410" s="1" t="s">
        <v>516</v>
      </c>
      <c r="F410" s="1" t="s">
        <v>104</v>
      </c>
      <c r="G410" s="1">
        <v>9624692</v>
      </c>
      <c r="H410" s="1" t="s">
        <v>15</v>
      </c>
      <c r="I410" s="1" t="s">
        <v>61</v>
      </c>
      <c r="J410" s="64">
        <v>1</v>
      </c>
    </row>
    <row r="411" spans="3:10">
      <c r="C411" s="64" t="s">
        <v>508</v>
      </c>
      <c r="D411" s="1" t="s">
        <v>181</v>
      </c>
      <c r="E411" s="1" t="s">
        <v>517</v>
      </c>
      <c r="F411" s="1" t="s">
        <v>518</v>
      </c>
      <c r="G411" s="1" t="s">
        <v>519</v>
      </c>
      <c r="H411" s="1" t="s">
        <v>510</v>
      </c>
      <c r="I411" s="1" t="s">
        <v>40</v>
      </c>
      <c r="J411" s="64">
        <v>4</v>
      </c>
    </row>
    <row r="412" spans="3:10">
      <c r="C412" s="64" t="s">
        <v>508</v>
      </c>
      <c r="D412" s="1" t="s">
        <v>181</v>
      </c>
      <c r="E412" s="1" t="s">
        <v>517</v>
      </c>
      <c r="F412" s="1" t="s">
        <v>520</v>
      </c>
      <c r="G412" s="1">
        <v>9644374</v>
      </c>
      <c r="H412" s="1" t="s">
        <v>510</v>
      </c>
      <c r="I412" s="1" t="s">
        <v>40</v>
      </c>
      <c r="J412" s="64">
        <v>2</v>
      </c>
    </row>
    <row r="413" spans="3:10">
      <c r="C413" s="64" t="s">
        <v>508</v>
      </c>
      <c r="D413" s="1" t="s">
        <v>181</v>
      </c>
      <c r="E413" s="1" t="s">
        <v>521</v>
      </c>
      <c r="F413" s="1" t="s">
        <v>195</v>
      </c>
      <c r="G413" s="1">
        <v>9637254</v>
      </c>
      <c r="H413" s="1" t="s">
        <v>15</v>
      </c>
      <c r="I413" s="1" t="s">
        <v>61</v>
      </c>
      <c r="J413" s="64">
        <v>1</v>
      </c>
    </row>
    <row r="414" spans="3:10">
      <c r="C414" s="64" t="s">
        <v>508</v>
      </c>
      <c r="D414" s="1" t="s">
        <v>181</v>
      </c>
      <c r="E414" s="1" t="s">
        <v>521</v>
      </c>
      <c r="F414" s="1" t="s">
        <v>183</v>
      </c>
      <c r="G414" s="1">
        <v>9637264</v>
      </c>
      <c r="H414" s="1" t="s">
        <v>15</v>
      </c>
      <c r="I414" s="1" t="s">
        <v>61</v>
      </c>
      <c r="J414" s="64">
        <v>2</v>
      </c>
    </row>
    <row r="415" spans="3:10">
      <c r="C415" s="64" t="s">
        <v>508</v>
      </c>
      <c r="D415" s="1" t="s">
        <v>181</v>
      </c>
      <c r="E415" s="1" t="s">
        <v>521</v>
      </c>
      <c r="F415" s="1" t="s">
        <v>104</v>
      </c>
      <c r="G415" s="1">
        <v>9594816</v>
      </c>
      <c r="H415" s="1" t="s">
        <v>15</v>
      </c>
      <c r="I415" s="1" t="s">
        <v>61</v>
      </c>
      <c r="J415" s="64">
        <v>1</v>
      </c>
    </row>
    <row r="416" spans="3:10">
      <c r="C416" s="64" t="s">
        <v>508</v>
      </c>
      <c r="D416" s="1" t="s">
        <v>181</v>
      </c>
      <c r="E416" s="1" t="s">
        <v>522</v>
      </c>
      <c r="F416" s="1" t="s">
        <v>183</v>
      </c>
      <c r="G416" s="1">
        <v>9247019</v>
      </c>
      <c r="H416" s="1" t="s">
        <v>15</v>
      </c>
      <c r="I416" s="1" t="s">
        <v>40</v>
      </c>
      <c r="J416" s="64">
        <v>2</v>
      </c>
    </row>
    <row r="417" spans="3:10">
      <c r="C417" s="64" t="s">
        <v>508</v>
      </c>
      <c r="D417" s="1" t="s">
        <v>181</v>
      </c>
      <c r="E417" s="1" t="s">
        <v>522</v>
      </c>
      <c r="F417" s="1" t="s">
        <v>104</v>
      </c>
      <c r="G417" s="1">
        <v>9247018</v>
      </c>
      <c r="H417" s="1" t="s">
        <v>15</v>
      </c>
      <c r="I417" s="1" t="s">
        <v>61</v>
      </c>
      <c r="J417" s="64">
        <v>1</v>
      </c>
    </row>
    <row r="418" spans="3:10">
      <c r="C418" s="64" t="s">
        <v>508</v>
      </c>
      <c r="D418" s="1" t="s">
        <v>181</v>
      </c>
      <c r="E418" s="1" t="s">
        <v>523</v>
      </c>
      <c r="F418" s="1" t="s">
        <v>183</v>
      </c>
      <c r="G418" s="1">
        <v>9636077</v>
      </c>
      <c r="H418" s="1" t="s">
        <v>433</v>
      </c>
      <c r="I418" s="1" t="s">
        <v>40</v>
      </c>
      <c r="J418" s="64">
        <v>2</v>
      </c>
    </row>
    <row r="419" spans="3:10">
      <c r="C419" s="64" t="s">
        <v>508</v>
      </c>
      <c r="D419" s="1" t="s">
        <v>181</v>
      </c>
      <c r="E419" s="1" t="s">
        <v>523</v>
      </c>
      <c r="F419" s="1" t="s">
        <v>211</v>
      </c>
      <c r="G419" s="1">
        <v>9914724</v>
      </c>
      <c r="H419" s="1" t="s">
        <v>15</v>
      </c>
      <c r="I419" s="1" t="s">
        <v>17</v>
      </c>
      <c r="J419" s="64">
        <v>2</v>
      </c>
    </row>
    <row r="420" spans="3:10">
      <c r="C420" s="64" t="s">
        <v>508</v>
      </c>
      <c r="D420" s="1" t="s">
        <v>181</v>
      </c>
      <c r="E420" s="1" t="s">
        <v>523</v>
      </c>
      <c r="F420" s="1" t="s">
        <v>211</v>
      </c>
      <c r="G420" s="1">
        <v>9914724</v>
      </c>
      <c r="H420" s="1" t="s">
        <v>433</v>
      </c>
      <c r="I420" s="1" t="s">
        <v>40</v>
      </c>
      <c r="J420" s="64">
        <v>2</v>
      </c>
    </row>
    <row r="421" spans="3:10">
      <c r="C421" s="64" t="s">
        <v>508</v>
      </c>
      <c r="D421" s="1" t="s">
        <v>181</v>
      </c>
      <c r="E421" s="1" t="s">
        <v>524</v>
      </c>
      <c r="F421" s="1" t="s">
        <v>183</v>
      </c>
      <c r="G421" s="1">
        <v>9610039</v>
      </c>
      <c r="H421" s="1" t="s">
        <v>433</v>
      </c>
      <c r="I421" s="1" t="s">
        <v>40</v>
      </c>
      <c r="J421" s="64">
        <v>5</v>
      </c>
    </row>
    <row r="422" spans="3:10">
      <c r="C422" s="64" t="s">
        <v>508</v>
      </c>
      <c r="D422" s="1" t="s">
        <v>181</v>
      </c>
      <c r="E422" s="1" t="s">
        <v>525</v>
      </c>
      <c r="F422" s="1" t="s">
        <v>183</v>
      </c>
      <c r="G422" s="1">
        <v>94020917</v>
      </c>
      <c r="H422" s="1" t="s">
        <v>15</v>
      </c>
      <c r="I422" s="1" t="s">
        <v>17</v>
      </c>
      <c r="J422" s="64">
        <v>3</v>
      </c>
    </row>
    <row r="423" spans="3:10">
      <c r="C423" s="64" t="s">
        <v>508</v>
      </c>
      <c r="D423" s="1" t="s">
        <v>181</v>
      </c>
      <c r="E423" s="1" t="s">
        <v>525</v>
      </c>
      <c r="F423" s="1" t="s">
        <v>104</v>
      </c>
      <c r="G423" s="1">
        <v>94062196</v>
      </c>
      <c r="H423" s="1" t="s">
        <v>15</v>
      </c>
      <c r="I423" s="1" t="s">
        <v>17</v>
      </c>
      <c r="J423" s="64">
        <v>2</v>
      </c>
    </row>
    <row r="424" spans="3:10">
      <c r="C424" s="64" t="s">
        <v>508</v>
      </c>
      <c r="D424" s="1" t="s">
        <v>181</v>
      </c>
      <c r="E424" s="1" t="s">
        <v>526</v>
      </c>
      <c r="F424" s="1" t="s">
        <v>183</v>
      </c>
      <c r="G424" s="1">
        <v>94076176</v>
      </c>
      <c r="H424" s="1" t="s">
        <v>15</v>
      </c>
      <c r="I424" s="1" t="s">
        <v>17</v>
      </c>
      <c r="J424" s="64">
        <v>1</v>
      </c>
    </row>
    <row r="425" spans="3:10">
      <c r="C425" s="64" t="s">
        <v>527</v>
      </c>
      <c r="D425" s="1" t="s">
        <v>273</v>
      </c>
      <c r="E425" s="1" t="s">
        <v>528</v>
      </c>
      <c r="F425" s="1" t="s">
        <v>62</v>
      </c>
      <c r="G425" s="1">
        <v>3482064620</v>
      </c>
      <c r="H425" s="1" t="s">
        <v>15</v>
      </c>
      <c r="I425" s="1" t="s">
        <v>61</v>
      </c>
      <c r="J425" s="64">
        <v>2</v>
      </c>
    </row>
    <row r="426" spans="3:10">
      <c r="C426" s="64" t="s">
        <v>529</v>
      </c>
      <c r="D426" s="1" t="s">
        <v>18</v>
      </c>
      <c r="E426" s="1" t="s">
        <v>530</v>
      </c>
      <c r="F426" s="1" t="s">
        <v>123</v>
      </c>
      <c r="G426" s="1">
        <v>4536416271</v>
      </c>
      <c r="H426" s="1" t="s">
        <v>15</v>
      </c>
      <c r="I426" s="1" t="s">
        <v>61</v>
      </c>
      <c r="J426" s="64">
        <v>1</v>
      </c>
    </row>
    <row r="427" spans="3:10">
      <c r="C427" s="64" t="s">
        <v>529</v>
      </c>
      <c r="D427" s="1" t="s">
        <v>18</v>
      </c>
      <c r="E427" s="1" t="s">
        <v>530</v>
      </c>
      <c r="F427" s="1" t="s">
        <v>117</v>
      </c>
      <c r="G427" s="1">
        <v>4536440361</v>
      </c>
      <c r="H427" s="1" t="s">
        <v>15</v>
      </c>
      <c r="I427" s="1" t="s">
        <v>61</v>
      </c>
      <c r="J427" s="64">
        <v>2</v>
      </c>
    </row>
    <row r="428" spans="3:10">
      <c r="C428" s="64" t="s">
        <v>529</v>
      </c>
      <c r="D428" s="1" t="s">
        <v>18</v>
      </c>
      <c r="E428" s="1" t="s">
        <v>530</v>
      </c>
      <c r="F428" s="1" t="s">
        <v>20</v>
      </c>
      <c r="G428" s="1">
        <v>4536446747</v>
      </c>
      <c r="H428" s="1" t="s">
        <v>15</v>
      </c>
      <c r="I428" s="1" t="s">
        <v>61</v>
      </c>
      <c r="J428" s="64">
        <v>2</v>
      </c>
    </row>
    <row r="429" spans="3:10">
      <c r="C429" s="64" t="s">
        <v>529</v>
      </c>
      <c r="D429" s="1" t="s">
        <v>18</v>
      </c>
      <c r="E429" s="1" t="s">
        <v>530</v>
      </c>
      <c r="F429" s="1" t="s">
        <v>20</v>
      </c>
      <c r="G429" s="1">
        <v>4536446746</v>
      </c>
      <c r="H429" s="1" t="s">
        <v>15</v>
      </c>
      <c r="I429" s="1" t="s">
        <v>61</v>
      </c>
      <c r="J429" s="64">
        <v>2</v>
      </c>
    </row>
    <row r="430" spans="3:10">
      <c r="C430" s="64" t="s">
        <v>529</v>
      </c>
      <c r="D430" s="1" t="s">
        <v>18</v>
      </c>
      <c r="E430" s="1" t="s">
        <v>531</v>
      </c>
      <c r="F430" s="1" t="s">
        <v>117</v>
      </c>
      <c r="G430" s="1">
        <v>4536277736</v>
      </c>
      <c r="H430" s="1" t="s">
        <v>15</v>
      </c>
      <c r="I430" s="1" t="s">
        <v>61</v>
      </c>
      <c r="J430" s="64">
        <v>1</v>
      </c>
    </row>
    <row r="431" spans="3:10">
      <c r="C431" s="64" t="s">
        <v>529</v>
      </c>
      <c r="D431" s="1" t="s">
        <v>18</v>
      </c>
      <c r="E431" s="1" t="s">
        <v>531</v>
      </c>
      <c r="F431" s="1" t="s">
        <v>20</v>
      </c>
      <c r="G431" s="1">
        <v>4536247632</v>
      </c>
      <c r="H431" s="1" t="s">
        <v>15</v>
      </c>
      <c r="I431" s="1" t="s">
        <v>61</v>
      </c>
      <c r="J431" s="64">
        <v>6</v>
      </c>
    </row>
    <row r="432" spans="3:10">
      <c r="C432" s="64" t="s">
        <v>532</v>
      </c>
      <c r="D432" s="1" t="s">
        <v>11</v>
      </c>
      <c r="E432" s="1" t="s">
        <v>533</v>
      </c>
      <c r="F432" s="1" t="s">
        <v>534</v>
      </c>
      <c r="G432" s="1" t="s">
        <v>535</v>
      </c>
      <c r="H432" s="1" t="s">
        <v>15</v>
      </c>
      <c r="I432" s="1" t="s">
        <v>28</v>
      </c>
      <c r="J432" s="64">
        <v>1</v>
      </c>
    </row>
    <row r="433" spans="3:10">
      <c r="C433" s="64" t="s">
        <v>532</v>
      </c>
      <c r="D433" s="1" t="s">
        <v>11</v>
      </c>
      <c r="E433" s="1" t="s">
        <v>536</v>
      </c>
      <c r="F433" s="1" t="s">
        <v>96</v>
      </c>
      <c r="G433" s="1" t="s">
        <v>537</v>
      </c>
      <c r="H433" s="1" t="s">
        <v>15</v>
      </c>
      <c r="I433" s="1" t="s">
        <v>61</v>
      </c>
      <c r="J433" s="64">
        <v>1</v>
      </c>
    </row>
    <row r="434" spans="3:10">
      <c r="C434" s="64" t="s">
        <v>538</v>
      </c>
      <c r="D434" s="1" t="s">
        <v>181</v>
      </c>
      <c r="E434" s="1" t="s">
        <v>539</v>
      </c>
      <c r="F434" s="1" t="s">
        <v>183</v>
      </c>
      <c r="G434" s="1" t="s">
        <v>184</v>
      </c>
      <c r="H434" s="1" t="s">
        <v>15</v>
      </c>
      <c r="I434" s="1" t="s">
        <v>61</v>
      </c>
      <c r="J434" s="64">
        <v>1</v>
      </c>
    </row>
    <row r="435" spans="3:10">
      <c r="C435" s="64" t="s">
        <v>540</v>
      </c>
      <c r="D435" s="1" t="s">
        <v>181</v>
      </c>
      <c r="E435" s="1" t="s">
        <v>541</v>
      </c>
      <c r="F435" s="1" t="s">
        <v>104</v>
      </c>
      <c r="G435" s="1" t="s">
        <v>542</v>
      </c>
      <c r="H435" s="1" t="s">
        <v>15</v>
      </c>
      <c r="I435" s="1" t="s">
        <v>61</v>
      </c>
      <c r="J435" s="64">
        <v>1</v>
      </c>
    </row>
    <row r="436" spans="3:10">
      <c r="C436" s="64" t="s">
        <v>543</v>
      </c>
      <c r="D436" s="1" t="s">
        <v>11</v>
      </c>
      <c r="E436" s="1" t="s">
        <v>544</v>
      </c>
      <c r="F436" s="1" t="s">
        <v>104</v>
      </c>
      <c r="G436" s="1">
        <v>572363</v>
      </c>
      <c r="H436" s="1" t="s">
        <v>15</v>
      </c>
      <c r="I436" s="1" t="s">
        <v>61</v>
      </c>
      <c r="J436" s="64">
        <v>9</v>
      </c>
    </row>
    <row r="437" spans="3:10">
      <c r="C437" s="64" t="s">
        <v>545</v>
      </c>
      <c r="D437" s="1" t="s">
        <v>18</v>
      </c>
      <c r="E437" s="1" t="s">
        <v>546</v>
      </c>
      <c r="F437" s="1" t="s">
        <v>115</v>
      </c>
      <c r="G437" s="1" t="s">
        <v>547</v>
      </c>
      <c r="H437" s="1" t="s">
        <v>15</v>
      </c>
      <c r="I437" s="1" t="s">
        <v>17</v>
      </c>
      <c r="J437" s="64">
        <v>2</v>
      </c>
    </row>
    <row r="438" spans="3:10">
      <c r="C438" s="64" t="s">
        <v>548</v>
      </c>
      <c r="D438" s="1" t="s">
        <v>18</v>
      </c>
      <c r="E438" s="1" t="s">
        <v>549</v>
      </c>
      <c r="F438" s="1" t="s">
        <v>115</v>
      </c>
      <c r="G438" s="1">
        <v>57114</v>
      </c>
      <c r="H438" s="1" t="s">
        <v>15</v>
      </c>
      <c r="I438" s="1" t="s">
        <v>17</v>
      </c>
      <c r="J438" s="64">
        <v>2</v>
      </c>
    </row>
    <row r="439" spans="3:10">
      <c r="C439" s="64" t="s">
        <v>548</v>
      </c>
      <c r="D439" s="1" t="s">
        <v>18</v>
      </c>
      <c r="E439" s="1" t="s">
        <v>549</v>
      </c>
      <c r="F439" s="1" t="s">
        <v>117</v>
      </c>
      <c r="G439" s="1">
        <v>55898</v>
      </c>
      <c r="H439" s="1" t="s">
        <v>15</v>
      </c>
      <c r="I439" s="1" t="s">
        <v>17</v>
      </c>
      <c r="J439" s="64">
        <v>2</v>
      </c>
    </row>
    <row r="440" spans="3:10">
      <c r="C440" s="64" t="s">
        <v>546</v>
      </c>
      <c r="D440" s="1" t="s">
        <v>18</v>
      </c>
      <c r="E440" s="1" t="s">
        <v>546</v>
      </c>
      <c r="F440" s="1" t="s">
        <v>550</v>
      </c>
      <c r="G440" s="1" t="s">
        <v>551</v>
      </c>
      <c r="H440" s="1" t="s">
        <v>15</v>
      </c>
      <c r="I440" s="1" t="s">
        <v>17</v>
      </c>
      <c r="J440" s="64">
        <v>4</v>
      </c>
    </row>
    <row r="441" spans="3:10">
      <c r="C441" s="66" t="s">
        <v>552</v>
      </c>
      <c r="D441" s="66"/>
      <c r="E441" s="66"/>
      <c r="F441" s="66"/>
      <c r="G441" s="66"/>
      <c r="H441" s="66"/>
      <c r="I441" s="66"/>
      <c r="J441" s="64">
        <v>1138</v>
      </c>
    </row>
    <row r="442" spans="3:10">
      <c r="G442" s="17"/>
      <c r="H442" s="17"/>
      <c r="I442" s="17"/>
    </row>
    <row r="443" spans="3:10">
      <c r="G443" s="17"/>
      <c r="H443" s="17"/>
      <c r="I443" s="17"/>
    </row>
    <row r="444" spans="3:10">
      <c r="G444" s="17"/>
      <c r="H444" s="17"/>
      <c r="I444" s="17"/>
    </row>
    <row r="445" spans="3:10">
      <c r="G445" s="17"/>
      <c r="H445" s="17"/>
      <c r="I445" s="17"/>
    </row>
  </sheetData>
  <sheetProtection sort="0" autoFilter="0" pivotTables="0"/>
  <mergeCells count="2">
    <mergeCell ref="A3:J7"/>
    <mergeCell ref="C27:C28"/>
  </mergeCells>
  <pageMargins left="0.70866141732283472" right="0.70866141732283472" top="0.74803149606299213" bottom="0.74803149606299213" header="0.31496062992125984" footer="0.31496062992125984"/>
  <pageSetup scale="45" orientation="portrait" horizontalDpi="300" verticalDpi="30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7830B-2F73-45E6-BDFB-C188CFA13AEF}">
  <dimension ref="A1:L20"/>
  <sheetViews>
    <sheetView workbookViewId="0"/>
  </sheetViews>
  <sheetFormatPr defaultColWidth="9.140625" defaultRowHeight="14.45"/>
  <cols>
    <col min="1" max="1" width="6.28515625" bestFit="1" customWidth="1"/>
    <col min="2" max="2" width="10" bestFit="1" customWidth="1"/>
    <col min="3" max="3" width="15.42578125" bestFit="1" customWidth="1"/>
    <col min="4" max="4" width="16.85546875" bestFit="1" customWidth="1"/>
    <col min="5" max="5" width="22.140625" bestFit="1" customWidth="1"/>
    <col min="6" max="6" width="12.28515625" bestFit="1" customWidth="1"/>
    <col min="7" max="7" width="19" bestFit="1" customWidth="1"/>
    <col min="8" max="8" width="13.28515625" bestFit="1" customWidth="1"/>
    <col min="9" max="9" width="11.140625" bestFit="1" customWidth="1"/>
    <col min="10" max="10" width="11.7109375" bestFit="1" customWidth="1"/>
    <col min="11" max="11" width="25.7109375" bestFit="1" customWidth="1"/>
    <col min="12" max="12" width="9.7109375" bestFit="1" customWidth="1"/>
  </cols>
  <sheetData>
    <row r="1" spans="1:12">
      <c r="A1" t="s">
        <v>553</v>
      </c>
      <c r="B1" t="s">
        <v>2</v>
      </c>
      <c r="C1" t="s">
        <v>3</v>
      </c>
      <c r="D1" t="s">
        <v>4</v>
      </c>
      <c r="E1" t="s">
        <v>5</v>
      </c>
      <c r="F1" t="s">
        <v>554</v>
      </c>
      <c r="G1" t="s">
        <v>6</v>
      </c>
      <c r="H1" t="s">
        <v>555</v>
      </c>
      <c r="I1" t="s">
        <v>556</v>
      </c>
      <c r="J1" t="s">
        <v>8</v>
      </c>
      <c r="K1" t="s">
        <v>7</v>
      </c>
      <c r="L1" t="s">
        <v>557</v>
      </c>
    </row>
    <row r="2" spans="1:12">
      <c r="A2">
        <v>1</v>
      </c>
      <c r="B2" t="s">
        <v>21</v>
      </c>
      <c r="C2" t="s">
        <v>558</v>
      </c>
      <c r="D2" t="s">
        <v>128</v>
      </c>
      <c r="E2" t="s">
        <v>559</v>
      </c>
      <c r="F2" t="s">
        <v>560</v>
      </c>
      <c r="G2" t="s">
        <v>129</v>
      </c>
      <c r="H2">
        <v>695.53</v>
      </c>
      <c r="I2">
        <v>9</v>
      </c>
      <c r="J2" t="s">
        <v>188</v>
      </c>
      <c r="K2" t="s">
        <v>15</v>
      </c>
      <c r="L2" t="s">
        <v>561</v>
      </c>
    </row>
    <row r="3" spans="1:12">
      <c r="A3">
        <v>2</v>
      </c>
      <c r="B3" t="s">
        <v>21</v>
      </c>
      <c r="C3" t="s">
        <v>558</v>
      </c>
      <c r="D3" t="s">
        <v>128</v>
      </c>
      <c r="E3" t="s">
        <v>562</v>
      </c>
      <c r="F3" t="s">
        <v>560</v>
      </c>
      <c r="G3" t="s">
        <v>131</v>
      </c>
      <c r="H3">
        <v>285.2</v>
      </c>
      <c r="I3">
        <v>10</v>
      </c>
      <c r="J3" t="s">
        <v>188</v>
      </c>
      <c r="K3" t="s">
        <v>15</v>
      </c>
      <c r="L3" t="s">
        <v>561</v>
      </c>
    </row>
    <row r="4" spans="1:12">
      <c r="A4">
        <v>3</v>
      </c>
      <c r="B4" t="s">
        <v>21</v>
      </c>
      <c r="C4" t="s">
        <v>563</v>
      </c>
      <c r="D4" t="s">
        <v>205</v>
      </c>
      <c r="E4" t="s">
        <v>564</v>
      </c>
      <c r="F4" t="s">
        <v>560</v>
      </c>
      <c r="G4" t="s">
        <v>209</v>
      </c>
      <c r="H4">
        <v>1635</v>
      </c>
      <c r="I4">
        <v>1</v>
      </c>
      <c r="J4" t="s">
        <v>188</v>
      </c>
      <c r="K4" t="s">
        <v>15</v>
      </c>
      <c r="L4" t="s">
        <v>561</v>
      </c>
    </row>
    <row r="5" spans="1:12">
      <c r="A5">
        <v>4</v>
      </c>
      <c r="B5" t="s">
        <v>21</v>
      </c>
      <c r="C5" t="s">
        <v>563</v>
      </c>
      <c r="D5" t="s">
        <v>185</v>
      </c>
      <c r="E5" t="s">
        <v>565</v>
      </c>
      <c r="F5" t="s">
        <v>560</v>
      </c>
      <c r="G5" t="s">
        <v>187</v>
      </c>
      <c r="I5">
        <v>1</v>
      </c>
      <c r="J5" t="s">
        <v>188</v>
      </c>
      <c r="K5" t="s">
        <v>15</v>
      </c>
      <c r="L5" t="s">
        <v>561</v>
      </c>
    </row>
    <row r="6" spans="1:12">
      <c r="A6">
        <v>5</v>
      </c>
      <c r="B6" t="s">
        <v>404</v>
      </c>
      <c r="C6" t="s">
        <v>558</v>
      </c>
      <c r="D6" t="s">
        <v>335</v>
      </c>
      <c r="E6" t="s">
        <v>562</v>
      </c>
      <c r="F6" t="s">
        <v>560</v>
      </c>
      <c r="G6" t="s">
        <v>505</v>
      </c>
      <c r="I6">
        <v>2</v>
      </c>
      <c r="J6" t="s">
        <v>188</v>
      </c>
      <c r="K6" t="s">
        <v>15</v>
      </c>
      <c r="L6" t="s">
        <v>561</v>
      </c>
    </row>
    <row r="7" spans="1:12">
      <c r="A7">
        <v>6</v>
      </c>
      <c r="B7" t="s">
        <v>404</v>
      </c>
      <c r="C7" t="s">
        <v>558</v>
      </c>
      <c r="D7" t="s">
        <v>335</v>
      </c>
      <c r="E7" t="s">
        <v>566</v>
      </c>
      <c r="F7" t="s">
        <v>560</v>
      </c>
      <c r="G7" t="s">
        <v>506</v>
      </c>
      <c r="I7">
        <v>2</v>
      </c>
      <c r="J7" t="s">
        <v>188</v>
      </c>
      <c r="K7" t="s">
        <v>15</v>
      </c>
      <c r="L7" t="s">
        <v>561</v>
      </c>
    </row>
    <row r="8" spans="1:12">
      <c r="A8">
        <v>7</v>
      </c>
      <c r="B8" t="s">
        <v>404</v>
      </c>
      <c r="C8" t="s">
        <v>563</v>
      </c>
      <c r="D8" t="s">
        <v>439</v>
      </c>
      <c r="E8" t="s">
        <v>567</v>
      </c>
      <c r="F8" t="s">
        <v>560</v>
      </c>
      <c r="G8" t="s">
        <v>442</v>
      </c>
      <c r="I8">
        <v>2</v>
      </c>
      <c r="J8" t="s">
        <v>188</v>
      </c>
      <c r="K8" t="s">
        <v>15</v>
      </c>
      <c r="L8" t="s">
        <v>561</v>
      </c>
    </row>
    <row r="9" spans="1:12">
      <c r="A9">
        <v>8</v>
      </c>
      <c r="B9" t="s">
        <v>404</v>
      </c>
      <c r="C9" t="s">
        <v>563</v>
      </c>
      <c r="D9" t="s">
        <v>439</v>
      </c>
      <c r="E9" t="s">
        <v>568</v>
      </c>
      <c r="F9" t="s">
        <v>560</v>
      </c>
      <c r="G9" t="s">
        <v>444</v>
      </c>
      <c r="I9">
        <v>1</v>
      </c>
      <c r="J9" t="s">
        <v>188</v>
      </c>
      <c r="K9" t="s">
        <v>15</v>
      </c>
      <c r="L9" t="s">
        <v>561</v>
      </c>
    </row>
    <row r="10" spans="1:12">
      <c r="A10">
        <v>9</v>
      </c>
      <c r="B10" t="s">
        <v>404</v>
      </c>
      <c r="C10" t="s">
        <v>558</v>
      </c>
      <c r="D10" t="s">
        <v>335</v>
      </c>
      <c r="E10" t="s">
        <v>569</v>
      </c>
      <c r="F10" t="s">
        <v>560</v>
      </c>
      <c r="G10" t="s">
        <v>507</v>
      </c>
      <c r="I10">
        <v>2</v>
      </c>
      <c r="J10" t="s">
        <v>188</v>
      </c>
      <c r="K10" t="s">
        <v>15</v>
      </c>
      <c r="L10" t="s">
        <v>561</v>
      </c>
    </row>
    <row r="11" spans="1:12">
      <c r="A11">
        <v>10</v>
      </c>
      <c r="B11" t="s">
        <v>21</v>
      </c>
      <c r="C11" t="s">
        <v>558</v>
      </c>
      <c r="D11" t="s">
        <v>128</v>
      </c>
      <c r="E11" t="s">
        <v>570</v>
      </c>
      <c r="F11" t="s">
        <v>560</v>
      </c>
      <c r="G11" t="s">
        <v>323</v>
      </c>
      <c r="I11">
        <v>8</v>
      </c>
      <c r="J11" t="s">
        <v>188</v>
      </c>
      <c r="K11" t="s">
        <v>15</v>
      </c>
      <c r="L11" t="s">
        <v>561</v>
      </c>
    </row>
    <row r="12" spans="1:12">
      <c r="A12">
        <v>11</v>
      </c>
      <c r="B12" t="s">
        <v>21</v>
      </c>
      <c r="C12" t="s">
        <v>558</v>
      </c>
      <c r="D12" t="s">
        <v>128</v>
      </c>
      <c r="E12" t="s">
        <v>566</v>
      </c>
      <c r="F12" t="s">
        <v>560</v>
      </c>
      <c r="G12" t="s">
        <v>321</v>
      </c>
      <c r="I12">
        <v>2</v>
      </c>
      <c r="J12" t="s">
        <v>188</v>
      </c>
      <c r="K12" t="s">
        <v>15</v>
      </c>
      <c r="L12" t="s">
        <v>561</v>
      </c>
    </row>
    <row r="13" spans="1:12">
      <c r="A13">
        <v>12</v>
      </c>
      <c r="B13" t="s">
        <v>21</v>
      </c>
      <c r="C13" t="s">
        <v>558</v>
      </c>
      <c r="D13" t="s">
        <v>139</v>
      </c>
      <c r="E13" t="s">
        <v>571</v>
      </c>
      <c r="F13" t="s">
        <v>560</v>
      </c>
      <c r="G13" t="s">
        <v>143</v>
      </c>
      <c r="I13">
        <v>4</v>
      </c>
      <c r="J13" t="s">
        <v>188</v>
      </c>
      <c r="K13" t="s">
        <v>15</v>
      </c>
      <c r="L13" t="s">
        <v>561</v>
      </c>
    </row>
    <row r="14" spans="1:12">
      <c r="A14">
        <v>13</v>
      </c>
      <c r="B14" t="s">
        <v>21</v>
      </c>
      <c r="C14" t="s">
        <v>558</v>
      </c>
      <c r="D14" t="s">
        <v>139</v>
      </c>
      <c r="E14" t="s">
        <v>562</v>
      </c>
      <c r="F14" t="s">
        <v>560</v>
      </c>
      <c r="G14" t="s">
        <v>324</v>
      </c>
      <c r="I14">
        <v>4</v>
      </c>
      <c r="J14" t="s">
        <v>188</v>
      </c>
      <c r="K14" t="s">
        <v>15</v>
      </c>
      <c r="L14" t="s">
        <v>561</v>
      </c>
    </row>
    <row r="15" spans="1:12">
      <c r="A15">
        <v>14</v>
      </c>
      <c r="B15" t="s">
        <v>21</v>
      </c>
      <c r="C15" t="s">
        <v>558</v>
      </c>
      <c r="D15" t="s">
        <v>330</v>
      </c>
      <c r="E15" t="s">
        <v>570</v>
      </c>
      <c r="F15" t="s">
        <v>560</v>
      </c>
      <c r="G15" t="s">
        <v>331</v>
      </c>
      <c r="I15">
        <v>4</v>
      </c>
      <c r="J15" t="s">
        <v>188</v>
      </c>
      <c r="K15" t="s">
        <v>15</v>
      </c>
      <c r="L15" t="s">
        <v>561</v>
      </c>
    </row>
    <row r="16" spans="1:12">
      <c r="A16">
        <v>15</v>
      </c>
      <c r="B16" t="s">
        <v>21</v>
      </c>
      <c r="C16" t="s">
        <v>563</v>
      </c>
      <c r="D16" t="s">
        <v>223</v>
      </c>
      <c r="E16" t="s">
        <v>572</v>
      </c>
      <c r="F16" t="s">
        <v>560</v>
      </c>
      <c r="G16" t="s">
        <v>224</v>
      </c>
      <c r="I16">
        <v>1</v>
      </c>
      <c r="J16" t="s">
        <v>188</v>
      </c>
      <c r="K16" t="s">
        <v>15</v>
      </c>
      <c r="L16" t="s">
        <v>561</v>
      </c>
    </row>
    <row r="17" spans="1:12">
      <c r="A17">
        <v>16</v>
      </c>
      <c r="B17" t="s">
        <v>21</v>
      </c>
      <c r="C17" t="s">
        <v>563</v>
      </c>
      <c r="D17" t="s">
        <v>223</v>
      </c>
      <c r="E17" t="s">
        <v>567</v>
      </c>
      <c r="F17" t="s">
        <v>560</v>
      </c>
      <c r="G17" t="s">
        <v>226</v>
      </c>
      <c r="I17">
        <v>1</v>
      </c>
      <c r="J17" t="s">
        <v>188</v>
      </c>
      <c r="K17" t="s">
        <v>15</v>
      </c>
      <c r="L17" t="s">
        <v>561</v>
      </c>
    </row>
    <row r="18" spans="1:12">
      <c r="A18">
        <v>17</v>
      </c>
      <c r="B18" t="s">
        <v>21</v>
      </c>
      <c r="C18" t="s">
        <v>563</v>
      </c>
      <c r="D18" t="s">
        <v>205</v>
      </c>
      <c r="E18" t="s">
        <v>572</v>
      </c>
      <c r="F18" t="s">
        <v>560</v>
      </c>
      <c r="G18" t="s">
        <v>207</v>
      </c>
      <c r="I18">
        <v>1</v>
      </c>
      <c r="J18" t="s">
        <v>188</v>
      </c>
      <c r="K18" t="s">
        <v>15</v>
      </c>
      <c r="L18" t="s">
        <v>561</v>
      </c>
    </row>
    <row r="19" spans="1:12">
      <c r="A19">
        <v>18</v>
      </c>
      <c r="B19" t="s">
        <v>404</v>
      </c>
      <c r="C19" t="s">
        <v>563</v>
      </c>
      <c r="D19" t="s">
        <v>471</v>
      </c>
      <c r="E19" t="s">
        <v>572</v>
      </c>
      <c r="F19" t="s">
        <v>560</v>
      </c>
      <c r="G19" t="s">
        <v>454</v>
      </c>
      <c r="I19">
        <v>1</v>
      </c>
      <c r="J19" t="s">
        <v>188</v>
      </c>
      <c r="K19" t="s">
        <v>15</v>
      </c>
      <c r="L19" t="s">
        <v>561</v>
      </c>
    </row>
    <row r="20" spans="1:12">
      <c r="A20">
        <v>19</v>
      </c>
      <c r="B20" t="s">
        <v>334</v>
      </c>
      <c r="C20" t="s">
        <v>563</v>
      </c>
      <c r="D20" t="s">
        <v>345</v>
      </c>
      <c r="E20" t="s">
        <v>565</v>
      </c>
      <c r="F20" t="s">
        <v>560</v>
      </c>
      <c r="G20" t="s">
        <v>343</v>
      </c>
      <c r="I20">
        <v>2</v>
      </c>
      <c r="J20" t="s">
        <v>188</v>
      </c>
      <c r="K20" t="s">
        <v>15</v>
      </c>
      <c r="L20" t="s">
        <v>561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AC22C-DFB7-4041-9A86-908862C17F46}">
  <sheetPr codeName="Sheet2"/>
  <dimension ref="A1:L528"/>
  <sheetViews>
    <sheetView zoomScale="115" zoomScaleNormal="115" workbookViewId="0">
      <selection activeCell="N2" sqref="N2"/>
    </sheetView>
  </sheetViews>
  <sheetFormatPr defaultColWidth="9.140625" defaultRowHeight="14.45"/>
  <cols>
    <col min="1" max="1" width="11.5703125" bestFit="1" customWidth="1"/>
    <col min="2" max="2" width="22" bestFit="1" customWidth="1"/>
    <col min="3" max="3" width="23.42578125" bestFit="1" customWidth="1"/>
    <col min="4" max="4" width="51" bestFit="1" customWidth="1"/>
    <col min="5" max="5" width="38" bestFit="1" customWidth="1"/>
    <col min="6" max="6" width="45.5703125" bestFit="1" customWidth="1"/>
    <col min="7" max="7" width="13" bestFit="1" customWidth="1"/>
    <col min="8" max="8" width="11" bestFit="1" customWidth="1"/>
    <col min="9" max="9" width="14.28515625" bestFit="1" customWidth="1"/>
    <col min="10" max="10" width="25.7109375" bestFit="1" customWidth="1"/>
    <col min="11" max="11" width="30.7109375" bestFit="1" customWidth="1"/>
    <col min="12" max="12" width="15.140625" bestFit="1" customWidth="1"/>
    <col min="13" max="14" width="14.7109375" bestFit="1" customWidth="1"/>
    <col min="15" max="15" width="25.42578125" bestFit="1" customWidth="1"/>
    <col min="16" max="16" width="14.7109375" bestFit="1" customWidth="1"/>
    <col min="17" max="17" width="9.140625" bestFit="1" customWidth="1"/>
    <col min="18" max="18" width="10.42578125" bestFit="1" customWidth="1"/>
    <col min="19" max="19" width="25.5703125" bestFit="1" customWidth="1"/>
    <col min="20" max="20" width="12.42578125" bestFit="1" customWidth="1"/>
  </cols>
  <sheetData>
    <row r="1" spans="1:12">
      <c r="A1" t="s">
        <v>2</v>
      </c>
      <c r="B1" t="s">
        <v>573</v>
      </c>
      <c r="C1" t="s">
        <v>4</v>
      </c>
      <c r="D1" t="s">
        <v>5</v>
      </c>
      <c r="E1" t="s">
        <v>554</v>
      </c>
      <c r="F1" t="s">
        <v>6</v>
      </c>
      <c r="G1" t="s">
        <v>555</v>
      </c>
      <c r="H1" t="s">
        <v>556</v>
      </c>
      <c r="I1" t="s">
        <v>8</v>
      </c>
      <c r="J1" t="s">
        <v>7</v>
      </c>
      <c r="K1" t="s">
        <v>557</v>
      </c>
      <c r="L1" t="s">
        <v>3</v>
      </c>
    </row>
    <row r="2" spans="1:12">
      <c r="A2" t="s">
        <v>10</v>
      </c>
      <c r="B2" t="s">
        <v>11</v>
      </c>
      <c r="C2" t="s">
        <v>12</v>
      </c>
      <c r="D2" t="s">
        <v>13</v>
      </c>
      <c r="E2" t="s">
        <v>560</v>
      </c>
      <c r="F2" t="s">
        <v>14</v>
      </c>
      <c r="H2">
        <v>1</v>
      </c>
      <c r="I2" t="s">
        <v>16</v>
      </c>
      <c r="J2" t="s">
        <v>15</v>
      </c>
      <c r="L2" t="s">
        <v>11</v>
      </c>
    </row>
    <row r="3" spans="1:12">
      <c r="A3" t="s">
        <v>21</v>
      </c>
      <c r="B3" t="s">
        <v>574</v>
      </c>
      <c r="C3" t="s">
        <v>271</v>
      </c>
      <c r="D3" t="s">
        <v>20</v>
      </c>
      <c r="E3" t="s">
        <v>560</v>
      </c>
      <c r="F3" t="s">
        <v>261</v>
      </c>
      <c r="G3">
        <v>28.1</v>
      </c>
      <c r="H3">
        <v>2</v>
      </c>
      <c r="I3" t="s">
        <v>40</v>
      </c>
      <c r="J3" t="s">
        <v>15</v>
      </c>
      <c r="L3" t="s">
        <v>252</v>
      </c>
    </row>
    <row r="4" spans="1:12">
      <c r="A4" t="s">
        <v>21</v>
      </c>
      <c r="B4" t="s">
        <v>574</v>
      </c>
      <c r="C4" t="s">
        <v>272</v>
      </c>
      <c r="D4" t="s">
        <v>262</v>
      </c>
      <c r="E4" t="s">
        <v>560</v>
      </c>
      <c r="F4" t="s">
        <v>263</v>
      </c>
      <c r="G4">
        <v>29.75</v>
      </c>
      <c r="H4">
        <v>4</v>
      </c>
      <c r="I4" t="s">
        <v>40</v>
      </c>
      <c r="J4" t="s">
        <v>15</v>
      </c>
      <c r="L4" t="s">
        <v>252</v>
      </c>
    </row>
    <row r="5" spans="1:12">
      <c r="A5" t="s">
        <v>21</v>
      </c>
      <c r="B5" t="s">
        <v>181</v>
      </c>
      <c r="C5" t="s">
        <v>237</v>
      </c>
      <c r="D5" t="s">
        <v>104</v>
      </c>
      <c r="E5" t="s">
        <v>560</v>
      </c>
      <c r="F5" t="s">
        <v>194</v>
      </c>
      <c r="G5">
        <v>1107.99</v>
      </c>
      <c r="H5">
        <v>2</v>
      </c>
      <c r="I5" t="s">
        <v>40</v>
      </c>
      <c r="J5" t="s">
        <v>15</v>
      </c>
      <c r="L5" t="s">
        <v>181</v>
      </c>
    </row>
    <row r="6" spans="1:12">
      <c r="A6" t="s">
        <v>21</v>
      </c>
      <c r="B6" t="s">
        <v>181</v>
      </c>
      <c r="C6" t="s">
        <v>238</v>
      </c>
      <c r="D6" t="s">
        <v>195</v>
      </c>
      <c r="E6" t="s">
        <v>560</v>
      </c>
      <c r="F6" t="s">
        <v>201</v>
      </c>
      <c r="G6">
        <v>884.37</v>
      </c>
      <c r="H6">
        <v>3</v>
      </c>
      <c r="I6" t="s">
        <v>40</v>
      </c>
      <c r="J6" t="s">
        <v>15</v>
      </c>
      <c r="L6" t="s">
        <v>181</v>
      </c>
    </row>
    <row r="7" spans="1:12">
      <c r="A7" t="s">
        <v>21</v>
      </c>
      <c r="B7" t="s">
        <v>181</v>
      </c>
      <c r="C7" t="s">
        <v>239</v>
      </c>
      <c r="D7" t="s">
        <v>183</v>
      </c>
      <c r="E7" t="s">
        <v>560</v>
      </c>
      <c r="F7" t="s">
        <v>241</v>
      </c>
      <c r="G7">
        <v>1799.31</v>
      </c>
      <c r="H7">
        <v>2</v>
      </c>
      <c r="I7" t="s">
        <v>40</v>
      </c>
      <c r="J7" t="s">
        <v>15</v>
      </c>
      <c r="L7" t="s">
        <v>181</v>
      </c>
    </row>
    <row r="8" spans="1:12">
      <c r="A8" t="s">
        <v>21</v>
      </c>
      <c r="B8" t="s">
        <v>181</v>
      </c>
      <c r="C8" t="s">
        <v>239</v>
      </c>
      <c r="D8" t="s">
        <v>211</v>
      </c>
      <c r="E8" t="s">
        <v>560</v>
      </c>
      <c r="F8" t="s">
        <v>213</v>
      </c>
      <c r="G8">
        <v>475.61</v>
      </c>
      <c r="H8">
        <v>1</v>
      </c>
      <c r="I8" t="s">
        <v>40</v>
      </c>
      <c r="J8" t="s">
        <v>15</v>
      </c>
      <c r="L8" t="s">
        <v>181</v>
      </c>
    </row>
    <row r="9" spans="1:12">
      <c r="A9" t="s">
        <v>21</v>
      </c>
      <c r="B9" t="s">
        <v>181</v>
      </c>
      <c r="C9" t="s">
        <v>243</v>
      </c>
      <c r="D9" t="s">
        <v>104</v>
      </c>
      <c r="E9" t="s">
        <v>560</v>
      </c>
      <c r="F9" t="s">
        <v>249</v>
      </c>
      <c r="G9">
        <v>2677.3</v>
      </c>
      <c r="H9">
        <v>1</v>
      </c>
      <c r="I9" t="s">
        <v>40</v>
      </c>
      <c r="J9" t="s">
        <v>15</v>
      </c>
      <c r="L9" t="s">
        <v>181</v>
      </c>
    </row>
    <row r="10" spans="1:12">
      <c r="A10" t="s">
        <v>21</v>
      </c>
      <c r="B10" t="s">
        <v>575</v>
      </c>
      <c r="C10" t="s">
        <v>305</v>
      </c>
      <c r="D10" t="s">
        <v>307</v>
      </c>
      <c r="E10" t="s">
        <v>560</v>
      </c>
      <c r="F10" t="s">
        <v>289</v>
      </c>
      <c r="G10">
        <v>498.99</v>
      </c>
      <c r="H10">
        <v>2</v>
      </c>
      <c r="I10" t="s">
        <v>40</v>
      </c>
      <c r="J10" t="s">
        <v>15</v>
      </c>
      <c r="L10" t="s">
        <v>273</v>
      </c>
    </row>
    <row r="11" spans="1:12">
      <c r="A11" t="s">
        <v>21</v>
      </c>
      <c r="B11" t="s">
        <v>575</v>
      </c>
      <c r="C11" t="s">
        <v>305</v>
      </c>
      <c r="D11" t="s">
        <v>306</v>
      </c>
      <c r="E11" t="s">
        <v>560</v>
      </c>
      <c r="F11" t="s">
        <v>290</v>
      </c>
      <c r="G11">
        <v>498.99</v>
      </c>
      <c r="H11">
        <v>1</v>
      </c>
      <c r="I11" t="s">
        <v>40</v>
      </c>
      <c r="J11" t="s">
        <v>15</v>
      </c>
      <c r="L11" t="s">
        <v>273</v>
      </c>
    </row>
    <row r="12" spans="1:12">
      <c r="A12" t="s">
        <v>21</v>
      </c>
      <c r="B12" t="s">
        <v>575</v>
      </c>
      <c r="C12" t="s">
        <v>308</v>
      </c>
      <c r="D12" t="s">
        <v>96</v>
      </c>
      <c r="E12" t="s">
        <v>560</v>
      </c>
      <c r="F12" t="s">
        <v>285</v>
      </c>
      <c r="G12">
        <v>753.99</v>
      </c>
      <c r="H12">
        <v>1</v>
      </c>
      <c r="I12" t="s">
        <v>40</v>
      </c>
      <c r="J12" t="s">
        <v>15</v>
      </c>
      <c r="L12" t="s">
        <v>273</v>
      </c>
    </row>
    <row r="13" spans="1:12">
      <c r="A13" t="s">
        <v>21</v>
      </c>
      <c r="B13" t="s">
        <v>575</v>
      </c>
      <c r="C13" t="s">
        <v>305</v>
      </c>
      <c r="D13" t="s">
        <v>20</v>
      </c>
      <c r="E13" t="s">
        <v>560</v>
      </c>
      <c r="F13" t="s">
        <v>287</v>
      </c>
      <c r="G13">
        <v>89.86</v>
      </c>
      <c r="H13">
        <v>2</v>
      </c>
      <c r="I13" t="s">
        <v>40</v>
      </c>
      <c r="J13" t="s">
        <v>15</v>
      </c>
      <c r="L13" t="s">
        <v>273</v>
      </c>
    </row>
    <row r="14" spans="1:12">
      <c r="A14" t="s">
        <v>21</v>
      </c>
      <c r="B14" t="s">
        <v>575</v>
      </c>
      <c r="C14" t="s">
        <v>309</v>
      </c>
      <c r="D14" t="s">
        <v>195</v>
      </c>
      <c r="E14" t="s">
        <v>560</v>
      </c>
      <c r="F14" t="s">
        <v>292</v>
      </c>
      <c r="G14">
        <v>1046.47</v>
      </c>
      <c r="H14">
        <v>1</v>
      </c>
      <c r="I14" t="s">
        <v>40</v>
      </c>
      <c r="J14" t="s">
        <v>15</v>
      </c>
      <c r="L14" t="s">
        <v>273</v>
      </c>
    </row>
    <row r="15" spans="1:12">
      <c r="A15" t="s">
        <v>21</v>
      </c>
      <c r="B15" t="s">
        <v>575</v>
      </c>
      <c r="C15" t="s">
        <v>310</v>
      </c>
      <c r="D15" t="s">
        <v>20</v>
      </c>
      <c r="E15" t="s">
        <v>560</v>
      </c>
      <c r="F15" t="s">
        <v>311</v>
      </c>
      <c r="G15">
        <v>315.48</v>
      </c>
      <c r="H15">
        <v>1</v>
      </c>
      <c r="I15" t="s">
        <v>16</v>
      </c>
      <c r="J15" t="s">
        <v>15</v>
      </c>
      <c r="L15" t="s">
        <v>273</v>
      </c>
    </row>
    <row r="16" spans="1:12">
      <c r="A16" t="s">
        <v>21</v>
      </c>
      <c r="B16" t="s">
        <v>22</v>
      </c>
      <c r="C16" t="s">
        <v>34</v>
      </c>
      <c r="D16" t="s">
        <v>35</v>
      </c>
      <c r="E16" t="s">
        <v>560</v>
      </c>
      <c r="F16" t="s">
        <v>36</v>
      </c>
      <c r="G16">
        <v>531.34</v>
      </c>
      <c r="H16">
        <v>1</v>
      </c>
      <c r="I16" t="s">
        <v>16</v>
      </c>
      <c r="J16" t="s">
        <v>15</v>
      </c>
      <c r="L16" t="s">
        <v>22</v>
      </c>
    </row>
    <row r="17" spans="1:12">
      <c r="A17" t="s">
        <v>21</v>
      </c>
      <c r="B17" t="s">
        <v>18</v>
      </c>
      <c r="C17" t="s">
        <v>170</v>
      </c>
      <c r="D17" t="s">
        <v>20</v>
      </c>
      <c r="E17" t="s">
        <v>560</v>
      </c>
      <c r="F17" t="s">
        <v>119</v>
      </c>
      <c r="G17">
        <v>42.48</v>
      </c>
      <c r="H17">
        <v>6</v>
      </c>
      <c r="I17" t="s">
        <v>40</v>
      </c>
      <c r="J17" t="s">
        <v>15</v>
      </c>
      <c r="L17" t="s">
        <v>18</v>
      </c>
    </row>
    <row r="18" spans="1:12">
      <c r="A18" t="s">
        <v>21</v>
      </c>
      <c r="B18" t="s">
        <v>18</v>
      </c>
      <c r="C18" t="s">
        <v>157</v>
      </c>
      <c r="D18" t="s">
        <v>123</v>
      </c>
      <c r="E18" t="s">
        <v>560</v>
      </c>
      <c r="F18" t="s">
        <v>124</v>
      </c>
      <c r="G18">
        <v>386.37</v>
      </c>
      <c r="H18">
        <v>1</v>
      </c>
      <c r="I18" t="s">
        <v>40</v>
      </c>
      <c r="J18" t="s">
        <v>15</v>
      </c>
      <c r="L18" t="s">
        <v>18</v>
      </c>
    </row>
    <row r="19" spans="1:12">
      <c r="A19" t="s">
        <v>21</v>
      </c>
      <c r="B19" t="s">
        <v>18</v>
      </c>
      <c r="C19" t="s">
        <v>171</v>
      </c>
      <c r="D19" t="s">
        <v>20</v>
      </c>
      <c r="E19" t="s">
        <v>560</v>
      </c>
      <c r="F19" t="s">
        <v>141</v>
      </c>
      <c r="G19">
        <v>101</v>
      </c>
      <c r="H19">
        <v>1</v>
      </c>
      <c r="I19" t="s">
        <v>40</v>
      </c>
      <c r="J19" t="s">
        <v>15</v>
      </c>
      <c r="L19" t="s">
        <v>18</v>
      </c>
    </row>
    <row r="20" spans="1:12">
      <c r="A20" t="s">
        <v>21</v>
      </c>
      <c r="B20" t="s">
        <v>18</v>
      </c>
      <c r="C20" t="s">
        <v>170</v>
      </c>
      <c r="D20" t="s">
        <v>115</v>
      </c>
      <c r="E20" t="s">
        <v>560</v>
      </c>
      <c r="F20" t="s">
        <v>116</v>
      </c>
      <c r="G20">
        <v>375.19</v>
      </c>
      <c r="H20">
        <v>8</v>
      </c>
      <c r="I20" t="s">
        <v>40</v>
      </c>
      <c r="J20" t="s">
        <v>15</v>
      </c>
      <c r="L20" t="s">
        <v>18</v>
      </c>
    </row>
    <row r="21" spans="1:12">
      <c r="A21" t="s">
        <v>21</v>
      </c>
      <c r="B21" t="s">
        <v>18</v>
      </c>
      <c r="C21" t="s">
        <v>170</v>
      </c>
      <c r="D21" t="s">
        <v>117</v>
      </c>
      <c r="E21" t="s">
        <v>560</v>
      </c>
      <c r="F21" t="s">
        <v>118</v>
      </c>
      <c r="G21">
        <v>163.66999999999999</v>
      </c>
      <c r="H21">
        <v>7</v>
      </c>
      <c r="I21" t="s">
        <v>40</v>
      </c>
      <c r="J21" t="s">
        <v>15</v>
      </c>
      <c r="L21" t="s">
        <v>18</v>
      </c>
    </row>
    <row r="22" spans="1:12">
      <c r="A22" t="s">
        <v>21</v>
      </c>
      <c r="B22" t="s">
        <v>18</v>
      </c>
      <c r="C22" t="s">
        <v>170</v>
      </c>
      <c r="D22" t="s">
        <v>117</v>
      </c>
      <c r="E22" t="s">
        <v>560</v>
      </c>
      <c r="F22" t="s">
        <v>121</v>
      </c>
      <c r="G22">
        <v>163.27000000000001</v>
      </c>
      <c r="H22">
        <v>1</v>
      </c>
      <c r="I22" t="s">
        <v>61</v>
      </c>
      <c r="J22" t="s">
        <v>15</v>
      </c>
      <c r="L22" t="s">
        <v>18</v>
      </c>
    </row>
    <row r="23" spans="1:12">
      <c r="A23" t="s">
        <v>21</v>
      </c>
      <c r="B23" t="s">
        <v>18</v>
      </c>
      <c r="C23" t="s">
        <v>173</v>
      </c>
      <c r="D23" t="s">
        <v>115</v>
      </c>
      <c r="E23" t="s">
        <v>560</v>
      </c>
      <c r="F23" t="s">
        <v>174</v>
      </c>
      <c r="G23">
        <v>758.98</v>
      </c>
      <c r="H23">
        <v>5</v>
      </c>
      <c r="I23" t="s">
        <v>40</v>
      </c>
      <c r="J23" t="s">
        <v>15</v>
      </c>
      <c r="L23" t="s">
        <v>18</v>
      </c>
    </row>
    <row r="24" spans="1:12">
      <c r="A24" t="s">
        <v>21</v>
      </c>
      <c r="B24" t="s">
        <v>18</v>
      </c>
      <c r="C24" t="s">
        <v>171</v>
      </c>
      <c r="D24" t="s">
        <v>115</v>
      </c>
      <c r="E24" t="s">
        <v>560</v>
      </c>
      <c r="F24" t="s">
        <v>172</v>
      </c>
      <c r="G24">
        <v>1563.76</v>
      </c>
      <c r="H24">
        <v>5</v>
      </c>
      <c r="I24" t="s">
        <v>40</v>
      </c>
      <c r="J24" t="s">
        <v>15</v>
      </c>
      <c r="L24" t="s">
        <v>18</v>
      </c>
    </row>
    <row r="25" spans="1:12">
      <c r="A25" t="s">
        <v>21</v>
      </c>
      <c r="B25" t="s">
        <v>18</v>
      </c>
      <c r="C25" t="s">
        <v>175</v>
      </c>
      <c r="D25" t="s">
        <v>115</v>
      </c>
      <c r="E25" t="s">
        <v>560</v>
      </c>
      <c r="F25" t="s">
        <v>143</v>
      </c>
      <c r="G25">
        <v>1401.22</v>
      </c>
      <c r="H25">
        <v>2</v>
      </c>
      <c r="I25" t="s">
        <v>40</v>
      </c>
      <c r="J25" t="s">
        <v>15</v>
      </c>
      <c r="L25" t="s">
        <v>18</v>
      </c>
    </row>
    <row r="26" spans="1:12">
      <c r="A26" t="s">
        <v>21</v>
      </c>
      <c r="B26" t="s">
        <v>18</v>
      </c>
      <c r="C26" t="s">
        <v>176</v>
      </c>
      <c r="D26" t="s">
        <v>115</v>
      </c>
      <c r="E26" t="s">
        <v>560</v>
      </c>
      <c r="F26" t="s">
        <v>177</v>
      </c>
      <c r="G26">
        <v>2243.29</v>
      </c>
      <c r="H26">
        <v>1</v>
      </c>
      <c r="I26" t="s">
        <v>40</v>
      </c>
      <c r="J26" t="s">
        <v>15</v>
      </c>
      <c r="L26" t="s">
        <v>18</v>
      </c>
    </row>
    <row r="27" spans="1:12">
      <c r="A27" t="s">
        <v>21</v>
      </c>
      <c r="B27" t="s">
        <v>18</v>
      </c>
      <c r="C27" t="s">
        <v>176</v>
      </c>
      <c r="D27" t="s">
        <v>117</v>
      </c>
      <c r="E27" t="s">
        <v>560</v>
      </c>
      <c r="F27" t="s">
        <v>178</v>
      </c>
      <c r="G27">
        <v>488.45</v>
      </c>
      <c r="H27">
        <v>3</v>
      </c>
      <c r="I27" t="s">
        <v>40</v>
      </c>
      <c r="J27" t="s">
        <v>15</v>
      </c>
      <c r="L27" t="s">
        <v>18</v>
      </c>
    </row>
    <row r="28" spans="1:12">
      <c r="A28" t="s">
        <v>21</v>
      </c>
      <c r="B28" t="s">
        <v>18</v>
      </c>
      <c r="C28" t="s">
        <v>176</v>
      </c>
      <c r="D28" t="s">
        <v>20</v>
      </c>
      <c r="E28" t="s">
        <v>560</v>
      </c>
      <c r="F28" t="s">
        <v>155</v>
      </c>
      <c r="G28">
        <v>135.51</v>
      </c>
      <c r="H28">
        <v>3</v>
      </c>
      <c r="I28" t="s">
        <v>179</v>
      </c>
      <c r="J28" t="s">
        <v>15</v>
      </c>
      <c r="L28" t="s">
        <v>18</v>
      </c>
    </row>
    <row r="29" spans="1:12">
      <c r="A29" t="s">
        <v>21</v>
      </c>
      <c r="B29" t="s">
        <v>18</v>
      </c>
      <c r="C29" t="s">
        <v>180</v>
      </c>
      <c r="D29" t="s">
        <v>115</v>
      </c>
      <c r="E29" t="s">
        <v>560</v>
      </c>
      <c r="F29" t="s">
        <v>147</v>
      </c>
      <c r="G29">
        <v>2243.29</v>
      </c>
      <c r="H29">
        <v>9</v>
      </c>
      <c r="I29" t="s">
        <v>40</v>
      </c>
      <c r="J29" t="s">
        <v>15</v>
      </c>
      <c r="L29" t="s">
        <v>18</v>
      </c>
    </row>
    <row r="30" spans="1:12">
      <c r="A30" t="s">
        <v>21</v>
      </c>
      <c r="B30" t="s">
        <v>18</v>
      </c>
      <c r="C30" t="s">
        <v>180</v>
      </c>
      <c r="D30" t="s">
        <v>123</v>
      </c>
      <c r="E30" t="s">
        <v>560</v>
      </c>
      <c r="F30" t="s">
        <v>151</v>
      </c>
      <c r="G30">
        <v>1004.99</v>
      </c>
      <c r="H30">
        <v>8</v>
      </c>
      <c r="I30" t="s">
        <v>40</v>
      </c>
      <c r="J30" t="s">
        <v>15</v>
      </c>
      <c r="L30" t="s">
        <v>18</v>
      </c>
    </row>
    <row r="31" spans="1:12">
      <c r="A31" t="s">
        <v>21</v>
      </c>
      <c r="B31" t="s">
        <v>18</v>
      </c>
      <c r="C31" t="s">
        <v>180</v>
      </c>
      <c r="D31" t="s">
        <v>117</v>
      </c>
      <c r="E31" t="s">
        <v>560</v>
      </c>
      <c r="F31" t="s">
        <v>153</v>
      </c>
      <c r="G31">
        <v>488.45</v>
      </c>
      <c r="H31">
        <v>8</v>
      </c>
      <c r="I31" t="s">
        <v>40</v>
      </c>
      <c r="J31" t="s">
        <v>15</v>
      </c>
      <c r="L31" t="s">
        <v>18</v>
      </c>
    </row>
    <row r="32" spans="1:12">
      <c r="A32" t="s">
        <v>21</v>
      </c>
      <c r="B32" t="s">
        <v>576</v>
      </c>
      <c r="C32" t="s">
        <v>99</v>
      </c>
      <c r="D32" t="s">
        <v>24</v>
      </c>
      <c r="E32" t="s">
        <v>577</v>
      </c>
      <c r="F32" t="s">
        <v>38</v>
      </c>
      <c r="G32">
        <v>368.56</v>
      </c>
      <c r="H32">
        <v>1</v>
      </c>
      <c r="I32" t="s">
        <v>40</v>
      </c>
      <c r="J32" t="s">
        <v>15</v>
      </c>
      <c r="L32" t="s">
        <v>22</v>
      </c>
    </row>
    <row r="33" spans="1:12">
      <c r="A33" t="s">
        <v>21</v>
      </c>
      <c r="B33" t="s">
        <v>576</v>
      </c>
      <c r="C33" t="s">
        <v>100</v>
      </c>
      <c r="D33" t="s">
        <v>42</v>
      </c>
      <c r="E33" t="s">
        <v>578</v>
      </c>
      <c r="F33" t="s">
        <v>101</v>
      </c>
      <c r="G33">
        <v>258.06</v>
      </c>
      <c r="H33">
        <v>1</v>
      </c>
      <c r="I33" t="s">
        <v>40</v>
      </c>
      <c r="J33" t="s">
        <v>15</v>
      </c>
      <c r="L33" t="s">
        <v>22</v>
      </c>
    </row>
    <row r="34" spans="1:12">
      <c r="A34" t="s">
        <v>21</v>
      </c>
      <c r="B34" t="s">
        <v>576</v>
      </c>
      <c r="C34" t="s">
        <v>100</v>
      </c>
      <c r="D34" t="s">
        <v>44</v>
      </c>
      <c r="E34" t="s">
        <v>578</v>
      </c>
      <c r="F34" t="s">
        <v>102</v>
      </c>
      <c r="G34">
        <v>258.06</v>
      </c>
      <c r="H34">
        <v>1</v>
      </c>
      <c r="I34" t="s">
        <v>40</v>
      </c>
      <c r="J34" t="s">
        <v>15</v>
      </c>
      <c r="L34" t="s">
        <v>22</v>
      </c>
    </row>
    <row r="35" spans="1:12">
      <c r="A35" t="s">
        <v>21</v>
      </c>
      <c r="B35" t="s">
        <v>576</v>
      </c>
      <c r="C35" t="s">
        <v>100</v>
      </c>
      <c r="D35" t="s">
        <v>24</v>
      </c>
      <c r="E35" t="s">
        <v>579</v>
      </c>
      <c r="F35" t="s">
        <v>51</v>
      </c>
      <c r="G35">
        <v>367.38</v>
      </c>
      <c r="H35">
        <v>2</v>
      </c>
      <c r="I35" t="s">
        <v>40</v>
      </c>
      <c r="J35" t="s">
        <v>15</v>
      </c>
      <c r="L35" t="s">
        <v>22</v>
      </c>
    </row>
    <row r="36" spans="1:12">
      <c r="A36" t="s">
        <v>21</v>
      </c>
      <c r="B36" t="s">
        <v>576</v>
      </c>
      <c r="C36" t="s">
        <v>100</v>
      </c>
      <c r="D36" t="s">
        <v>25</v>
      </c>
      <c r="E36" t="s">
        <v>579</v>
      </c>
      <c r="F36" t="s">
        <v>52</v>
      </c>
      <c r="G36">
        <v>367.38</v>
      </c>
      <c r="H36">
        <v>1</v>
      </c>
      <c r="I36" t="s">
        <v>40</v>
      </c>
      <c r="J36" t="s">
        <v>15</v>
      </c>
      <c r="L36" t="s">
        <v>22</v>
      </c>
    </row>
    <row r="37" spans="1:12">
      <c r="A37" t="s">
        <v>21</v>
      </c>
      <c r="B37" t="s">
        <v>580</v>
      </c>
      <c r="C37" t="s">
        <v>312</v>
      </c>
      <c r="D37" t="s">
        <v>96</v>
      </c>
      <c r="E37" t="s">
        <v>560</v>
      </c>
      <c r="F37" t="s">
        <v>314</v>
      </c>
      <c r="G37">
        <v>232.79</v>
      </c>
      <c r="H37">
        <v>1</v>
      </c>
      <c r="I37" t="s">
        <v>16</v>
      </c>
      <c r="J37" t="s">
        <v>15</v>
      </c>
      <c r="L37" t="s">
        <v>273</v>
      </c>
    </row>
    <row r="38" spans="1:12">
      <c r="A38" t="s">
        <v>21</v>
      </c>
      <c r="B38" t="s">
        <v>580</v>
      </c>
      <c r="C38" t="s">
        <v>312</v>
      </c>
      <c r="D38" t="s">
        <v>303</v>
      </c>
      <c r="E38" t="s">
        <v>560</v>
      </c>
      <c r="F38" t="s">
        <v>313</v>
      </c>
      <c r="G38">
        <v>164.17</v>
      </c>
      <c r="H38">
        <v>1</v>
      </c>
      <c r="I38" t="s">
        <v>16</v>
      </c>
      <c r="J38" t="s">
        <v>15</v>
      </c>
      <c r="L38" t="s">
        <v>273</v>
      </c>
    </row>
    <row r="39" spans="1:12">
      <c r="A39" t="s">
        <v>21</v>
      </c>
      <c r="B39" t="s">
        <v>581</v>
      </c>
      <c r="C39" t="s">
        <v>111</v>
      </c>
      <c r="D39" t="s">
        <v>112</v>
      </c>
      <c r="E39" t="s">
        <v>560</v>
      </c>
      <c r="F39" t="s">
        <v>113</v>
      </c>
      <c r="G39">
        <v>216</v>
      </c>
      <c r="H39">
        <v>6</v>
      </c>
      <c r="I39" t="s">
        <v>40</v>
      </c>
      <c r="J39" t="s">
        <v>15</v>
      </c>
      <c r="L39" t="s">
        <v>11</v>
      </c>
    </row>
    <row r="40" spans="1:12">
      <c r="A40" t="s">
        <v>21</v>
      </c>
      <c r="B40" t="s">
        <v>581</v>
      </c>
      <c r="C40" t="s">
        <v>106</v>
      </c>
      <c r="D40" t="s">
        <v>13</v>
      </c>
      <c r="E40" t="s">
        <v>560</v>
      </c>
      <c r="F40" t="s">
        <v>107</v>
      </c>
      <c r="G40">
        <v>213.14</v>
      </c>
      <c r="H40">
        <v>2</v>
      </c>
      <c r="I40" t="s">
        <v>40</v>
      </c>
      <c r="J40" t="s">
        <v>15</v>
      </c>
      <c r="L40" t="s">
        <v>11</v>
      </c>
    </row>
    <row r="41" spans="1:12">
      <c r="A41" t="s">
        <v>334</v>
      </c>
      <c r="B41" t="s">
        <v>181</v>
      </c>
      <c r="C41" t="s">
        <v>348</v>
      </c>
      <c r="D41" t="s">
        <v>195</v>
      </c>
      <c r="E41" t="s">
        <v>560</v>
      </c>
      <c r="F41" t="s">
        <v>346</v>
      </c>
      <c r="G41">
        <v>1128.82</v>
      </c>
      <c r="H41">
        <v>6</v>
      </c>
      <c r="I41" t="s">
        <v>40</v>
      </c>
      <c r="J41" t="s">
        <v>15</v>
      </c>
      <c r="L41" t="s">
        <v>181</v>
      </c>
    </row>
    <row r="42" spans="1:12">
      <c r="A42" t="s">
        <v>334</v>
      </c>
      <c r="B42" t="s">
        <v>181</v>
      </c>
      <c r="C42" t="s">
        <v>348</v>
      </c>
      <c r="D42" t="s">
        <v>104</v>
      </c>
      <c r="E42" t="s">
        <v>560</v>
      </c>
      <c r="F42" t="s">
        <v>344</v>
      </c>
      <c r="G42">
        <v>1636.41</v>
      </c>
      <c r="H42">
        <v>2</v>
      </c>
      <c r="I42" t="s">
        <v>40</v>
      </c>
      <c r="J42" t="s">
        <v>15</v>
      </c>
      <c r="L42" t="s">
        <v>181</v>
      </c>
    </row>
    <row r="43" spans="1:12">
      <c r="A43" t="s">
        <v>334</v>
      </c>
      <c r="B43" t="s">
        <v>181</v>
      </c>
      <c r="C43" t="s">
        <v>347</v>
      </c>
      <c r="D43" t="s">
        <v>183</v>
      </c>
      <c r="E43" t="s">
        <v>560</v>
      </c>
      <c r="F43" t="s">
        <v>343</v>
      </c>
      <c r="G43">
        <v>1110.3399999999999</v>
      </c>
      <c r="H43">
        <v>4</v>
      </c>
      <c r="I43" t="s">
        <v>40</v>
      </c>
      <c r="J43" t="s">
        <v>15</v>
      </c>
      <c r="L43" t="s">
        <v>181</v>
      </c>
    </row>
    <row r="44" spans="1:12">
      <c r="A44" t="s">
        <v>334</v>
      </c>
      <c r="B44" t="s">
        <v>181</v>
      </c>
      <c r="C44" t="s">
        <v>357</v>
      </c>
      <c r="D44" t="s">
        <v>183</v>
      </c>
      <c r="E44" t="s">
        <v>560</v>
      </c>
      <c r="F44" t="s">
        <v>358</v>
      </c>
      <c r="G44">
        <v>1180.56</v>
      </c>
      <c r="H44">
        <v>2</v>
      </c>
      <c r="I44" t="s">
        <v>40</v>
      </c>
      <c r="J44" t="s">
        <v>15</v>
      </c>
      <c r="L44" t="s">
        <v>181</v>
      </c>
    </row>
    <row r="45" spans="1:12">
      <c r="A45" t="s">
        <v>334</v>
      </c>
      <c r="B45" t="s">
        <v>181</v>
      </c>
      <c r="C45" t="s">
        <v>394</v>
      </c>
      <c r="D45" t="s">
        <v>193</v>
      </c>
      <c r="E45" t="s">
        <v>560</v>
      </c>
      <c r="F45" t="s">
        <v>362</v>
      </c>
      <c r="G45">
        <v>2802.07</v>
      </c>
      <c r="H45">
        <v>1</v>
      </c>
      <c r="I45" t="s">
        <v>40</v>
      </c>
      <c r="J45" t="s">
        <v>15</v>
      </c>
      <c r="L45" t="s">
        <v>181</v>
      </c>
    </row>
    <row r="46" spans="1:12">
      <c r="A46" t="s">
        <v>334</v>
      </c>
      <c r="B46" t="s">
        <v>181</v>
      </c>
      <c r="C46" t="s">
        <v>395</v>
      </c>
      <c r="D46" t="s">
        <v>398</v>
      </c>
      <c r="E46" t="s">
        <v>560</v>
      </c>
      <c r="F46" t="s">
        <v>399</v>
      </c>
      <c r="G46">
        <v>2292</v>
      </c>
      <c r="H46">
        <v>1</v>
      </c>
      <c r="I46" t="s">
        <v>40</v>
      </c>
      <c r="J46" t="s">
        <v>15</v>
      </c>
      <c r="L46" t="s">
        <v>181</v>
      </c>
    </row>
    <row r="47" spans="1:12">
      <c r="A47" t="s">
        <v>334</v>
      </c>
      <c r="B47" t="s">
        <v>181</v>
      </c>
      <c r="C47" t="s">
        <v>395</v>
      </c>
      <c r="D47" t="s">
        <v>396</v>
      </c>
      <c r="E47" t="s">
        <v>560</v>
      </c>
      <c r="F47" t="s">
        <v>397</v>
      </c>
      <c r="G47">
        <v>2292</v>
      </c>
      <c r="H47">
        <v>1</v>
      </c>
      <c r="I47" t="s">
        <v>40</v>
      </c>
      <c r="J47" t="s">
        <v>15</v>
      </c>
      <c r="L47" t="s">
        <v>181</v>
      </c>
    </row>
    <row r="48" spans="1:12">
      <c r="A48" t="s">
        <v>334</v>
      </c>
      <c r="B48" t="s">
        <v>181</v>
      </c>
      <c r="C48" t="s">
        <v>395</v>
      </c>
      <c r="D48" t="s">
        <v>368</v>
      </c>
      <c r="E48" t="s">
        <v>560</v>
      </c>
      <c r="F48" t="s">
        <v>369</v>
      </c>
      <c r="G48">
        <v>485.09</v>
      </c>
      <c r="H48">
        <v>2</v>
      </c>
      <c r="I48" t="s">
        <v>40</v>
      </c>
      <c r="J48" t="s">
        <v>15</v>
      </c>
      <c r="L48" t="s">
        <v>181</v>
      </c>
    </row>
    <row r="49" spans="1:12">
      <c r="A49" t="s">
        <v>334</v>
      </c>
      <c r="B49" t="s">
        <v>181</v>
      </c>
      <c r="C49" t="s">
        <v>395</v>
      </c>
      <c r="D49" t="s">
        <v>366</v>
      </c>
      <c r="E49" t="s">
        <v>560</v>
      </c>
      <c r="F49" t="s">
        <v>367</v>
      </c>
      <c r="G49">
        <v>485.09</v>
      </c>
      <c r="H49">
        <v>2</v>
      </c>
      <c r="I49" t="s">
        <v>40</v>
      </c>
      <c r="J49" t="s">
        <v>15</v>
      </c>
      <c r="L49" t="s">
        <v>181</v>
      </c>
    </row>
    <row r="50" spans="1:12">
      <c r="A50" t="s">
        <v>334</v>
      </c>
      <c r="B50" t="s">
        <v>181</v>
      </c>
      <c r="C50" t="s">
        <v>393</v>
      </c>
      <c r="D50" t="s">
        <v>183</v>
      </c>
      <c r="E50" t="s">
        <v>560</v>
      </c>
      <c r="F50" t="s">
        <v>392</v>
      </c>
      <c r="G50">
        <v>769.32</v>
      </c>
      <c r="H50">
        <v>2</v>
      </c>
      <c r="I50" t="s">
        <v>40</v>
      </c>
      <c r="J50" t="s">
        <v>15</v>
      </c>
      <c r="L50" t="s">
        <v>181</v>
      </c>
    </row>
    <row r="51" spans="1:12">
      <c r="A51" t="s">
        <v>404</v>
      </c>
      <c r="B51" t="s">
        <v>18</v>
      </c>
      <c r="C51" t="s">
        <v>426</v>
      </c>
      <c r="D51" t="s">
        <v>427</v>
      </c>
      <c r="E51" t="s">
        <v>560</v>
      </c>
      <c r="F51" t="s">
        <v>336</v>
      </c>
      <c r="G51">
        <v>237.5</v>
      </c>
      <c r="H51">
        <v>2</v>
      </c>
      <c r="I51" t="s">
        <v>40</v>
      </c>
      <c r="J51" t="s">
        <v>15</v>
      </c>
      <c r="L51" t="s">
        <v>18</v>
      </c>
    </row>
    <row r="52" spans="1:12">
      <c r="A52" t="s">
        <v>404</v>
      </c>
      <c r="B52" t="s">
        <v>181</v>
      </c>
      <c r="C52" t="s">
        <v>466</v>
      </c>
      <c r="D52" t="s">
        <v>195</v>
      </c>
      <c r="E52" t="s">
        <v>560</v>
      </c>
      <c r="F52" t="s">
        <v>467</v>
      </c>
      <c r="G52">
        <v>762.22</v>
      </c>
      <c r="H52">
        <v>2</v>
      </c>
      <c r="I52" t="s">
        <v>40</v>
      </c>
      <c r="J52" t="s">
        <v>15</v>
      </c>
      <c r="L52" t="s">
        <v>181</v>
      </c>
    </row>
    <row r="53" spans="1:12">
      <c r="A53" t="s">
        <v>404</v>
      </c>
      <c r="B53" t="s">
        <v>181</v>
      </c>
      <c r="C53" t="s">
        <v>466</v>
      </c>
      <c r="D53" t="s">
        <v>183</v>
      </c>
      <c r="E53" t="s">
        <v>560</v>
      </c>
      <c r="F53" t="s">
        <v>468</v>
      </c>
      <c r="G53">
        <v>880.03</v>
      </c>
      <c r="H53">
        <v>2</v>
      </c>
      <c r="I53" t="s">
        <v>40</v>
      </c>
      <c r="J53" t="s">
        <v>15</v>
      </c>
      <c r="L53" t="s">
        <v>181</v>
      </c>
    </row>
    <row r="54" spans="1:12">
      <c r="A54" t="s">
        <v>404</v>
      </c>
      <c r="B54" t="s">
        <v>181</v>
      </c>
      <c r="C54" t="s">
        <v>445</v>
      </c>
      <c r="D54" t="s">
        <v>195</v>
      </c>
      <c r="E54" t="s">
        <v>560</v>
      </c>
      <c r="F54" t="s">
        <v>446</v>
      </c>
      <c r="G54">
        <v>1148.4100000000001</v>
      </c>
      <c r="H54">
        <v>3</v>
      </c>
      <c r="I54" t="s">
        <v>40</v>
      </c>
      <c r="J54" t="s">
        <v>15</v>
      </c>
      <c r="L54" t="s">
        <v>181</v>
      </c>
    </row>
    <row r="55" spans="1:12">
      <c r="A55" t="s">
        <v>404</v>
      </c>
      <c r="B55" t="s">
        <v>181</v>
      </c>
      <c r="C55" t="s">
        <v>437</v>
      </c>
      <c r="D55" t="s">
        <v>104</v>
      </c>
      <c r="E55" t="s">
        <v>582</v>
      </c>
      <c r="F55" t="s">
        <v>438</v>
      </c>
      <c r="G55">
        <v>1517.67</v>
      </c>
      <c r="H55">
        <v>4</v>
      </c>
      <c r="I55" t="s">
        <v>40</v>
      </c>
      <c r="J55" t="s">
        <v>15</v>
      </c>
      <c r="L55" t="s">
        <v>181</v>
      </c>
    </row>
    <row r="56" spans="1:12">
      <c r="A56" t="s">
        <v>404</v>
      </c>
      <c r="B56" t="s">
        <v>181</v>
      </c>
      <c r="C56" t="s">
        <v>488</v>
      </c>
      <c r="D56" t="s">
        <v>396</v>
      </c>
      <c r="E56" t="s">
        <v>560</v>
      </c>
      <c r="F56" t="s">
        <v>489</v>
      </c>
      <c r="G56">
        <v>437.72</v>
      </c>
      <c r="H56">
        <v>2</v>
      </c>
      <c r="I56" t="s">
        <v>40</v>
      </c>
      <c r="J56" t="s">
        <v>15</v>
      </c>
      <c r="L56" t="s">
        <v>181</v>
      </c>
    </row>
    <row r="57" spans="1:12">
      <c r="A57" t="s">
        <v>404</v>
      </c>
      <c r="B57" t="s">
        <v>181</v>
      </c>
      <c r="C57" t="s">
        <v>488</v>
      </c>
      <c r="D57" t="s">
        <v>398</v>
      </c>
      <c r="E57" t="s">
        <v>560</v>
      </c>
      <c r="F57" t="s">
        <v>490</v>
      </c>
      <c r="G57">
        <v>437.72</v>
      </c>
      <c r="H57">
        <v>2</v>
      </c>
      <c r="I57" t="s">
        <v>40</v>
      </c>
      <c r="J57" t="s">
        <v>15</v>
      </c>
      <c r="L57" t="s">
        <v>181</v>
      </c>
    </row>
    <row r="58" spans="1:12">
      <c r="A58" t="s">
        <v>404</v>
      </c>
      <c r="B58" t="s">
        <v>181</v>
      </c>
      <c r="C58" t="s">
        <v>445</v>
      </c>
      <c r="D58" t="s">
        <v>396</v>
      </c>
      <c r="E58" t="s">
        <v>560</v>
      </c>
      <c r="F58" t="s">
        <v>448</v>
      </c>
      <c r="G58">
        <v>431.7</v>
      </c>
      <c r="H58">
        <v>1</v>
      </c>
      <c r="I58" t="s">
        <v>40</v>
      </c>
      <c r="J58" t="s">
        <v>15</v>
      </c>
      <c r="L58" t="s">
        <v>181</v>
      </c>
    </row>
    <row r="59" spans="1:12">
      <c r="A59" t="s">
        <v>404</v>
      </c>
      <c r="B59" t="s">
        <v>181</v>
      </c>
      <c r="C59" t="s">
        <v>445</v>
      </c>
      <c r="D59" t="s">
        <v>398</v>
      </c>
      <c r="E59" t="s">
        <v>560</v>
      </c>
      <c r="F59" t="s">
        <v>450</v>
      </c>
      <c r="G59">
        <v>431.7</v>
      </c>
      <c r="H59">
        <v>2</v>
      </c>
      <c r="I59" t="s">
        <v>40</v>
      </c>
      <c r="J59" t="s">
        <v>15</v>
      </c>
      <c r="L59" t="s">
        <v>181</v>
      </c>
    </row>
    <row r="60" spans="1:12">
      <c r="A60" t="s">
        <v>404</v>
      </c>
      <c r="B60" t="s">
        <v>181</v>
      </c>
      <c r="C60" t="s">
        <v>491</v>
      </c>
      <c r="D60" t="s">
        <v>183</v>
      </c>
      <c r="E60" t="s">
        <v>560</v>
      </c>
      <c r="F60" t="s">
        <v>454</v>
      </c>
      <c r="G60">
        <v>810.23</v>
      </c>
      <c r="H60">
        <v>2</v>
      </c>
      <c r="I60" t="s">
        <v>40</v>
      </c>
      <c r="J60" t="s">
        <v>15</v>
      </c>
      <c r="L60" t="s">
        <v>181</v>
      </c>
    </row>
    <row r="61" spans="1:12">
      <c r="A61" t="s">
        <v>404</v>
      </c>
      <c r="B61" t="s">
        <v>181</v>
      </c>
      <c r="C61" t="s">
        <v>460</v>
      </c>
      <c r="D61" t="s">
        <v>183</v>
      </c>
      <c r="E61" t="s">
        <v>560</v>
      </c>
      <c r="F61" t="s">
        <v>465</v>
      </c>
      <c r="G61">
        <v>1777.11</v>
      </c>
      <c r="H61">
        <v>1</v>
      </c>
      <c r="I61" t="s">
        <v>40</v>
      </c>
      <c r="J61" t="s">
        <v>15</v>
      </c>
      <c r="L61" t="s">
        <v>181</v>
      </c>
    </row>
    <row r="62" spans="1:12">
      <c r="A62" t="s">
        <v>404</v>
      </c>
      <c r="B62" t="s">
        <v>575</v>
      </c>
      <c r="C62" t="s">
        <v>501</v>
      </c>
      <c r="D62" t="s">
        <v>303</v>
      </c>
      <c r="E62" t="s">
        <v>560</v>
      </c>
      <c r="F62" t="s">
        <v>502</v>
      </c>
      <c r="G62">
        <v>415.95</v>
      </c>
      <c r="H62">
        <v>1</v>
      </c>
      <c r="I62" t="s">
        <v>16</v>
      </c>
      <c r="J62" t="s">
        <v>15</v>
      </c>
      <c r="L62" t="s">
        <v>273</v>
      </c>
    </row>
    <row r="63" spans="1:12">
      <c r="A63" t="s">
        <v>508</v>
      </c>
      <c r="B63" t="s">
        <v>181</v>
      </c>
      <c r="C63" t="s">
        <v>522</v>
      </c>
      <c r="D63" t="s">
        <v>183</v>
      </c>
      <c r="E63" t="s">
        <v>560</v>
      </c>
      <c r="F63">
        <v>9247019</v>
      </c>
      <c r="G63">
        <v>2915.68</v>
      </c>
      <c r="H63">
        <v>2</v>
      </c>
      <c r="I63" t="s">
        <v>40</v>
      </c>
      <c r="J63" t="s">
        <v>15</v>
      </c>
      <c r="L63" t="s">
        <v>181</v>
      </c>
    </row>
    <row r="64" spans="1:12">
      <c r="A64" t="s">
        <v>21</v>
      </c>
      <c r="B64" t="s">
        <v>181</v>
      </c>
      <c r="C64" t="s">
        <v>189</v>
      </c>
      <c r="D64" t="s">
        <v>183</v>
      </c>
      <c r="E64" t="s">
        <v>560</v>
      </c>
      <c r="F64" t="s">
        <v>190</v>
      </c>
      <c r="G64">
        <v>660.81</v>
      </c>
      <c r="H64">
        <v>2</v>
      </c>
      <c r="I64" t="s">
        <v>40</v>
      </c>
      <c r="J64" t="s">
        <v>191</v>
      </c>
      <c r="L64" t="s">
        <v>181</v>
      </c>
    </row>
    <row r="65" spans="1:12">
      <c r="A65" t="s">
        <v>21</v>
      </c>
      <c r="B65" t="s">
        <v>181</v>
      </c>
      <c r="C65" t="s">
        <v>192</v>
      </c>
      <c r="D65" t="s">
        <v>195</v>
      </c>
      <c r="E65" t="s">
        <v>560</v>
      </c>
      <c r="F65" t="s">
        <v>196</v>
      </c>
      <c r="G65">
        <v>878.06</v>
      </c>
      <c r="H65">
        <v>3</v>
      </c>
      <c r="I65" t="s">
        <v>40</v>
      </c>
      <c r="J65" t="s">
        <v>39</v>
      </c>
      <c r="L65" t="s">
        <v>181</v>
      </c>
    </row>
    <row r="66" spans="1:12">
      <c r="A66" t="s">
        <v>21</v>
      </c>
      <c r="B66" t="s">
        <v>181</v>
      </c>
      <c r="C66" t="s">
        <v>192</v>
      </c>
      <c r="D66" t="s">
        <v>193</v>
      </c>
      <c r="E66" t="s">
        <v>560</v>
      </c>
      <c r="F66" t="s">
        <v>194</v>
      </c>
      <c r="G66">
        <v>1107.99</v>
      </c>
      <c r="H66">
        <v>1</v>
      </c>
      <c r="I66" t="s">
        <v>40</v>
      </c>
      <c r="J66" t="s">
        <v>39</v>
      </c>
      <c r="L66" t="s">
        <v>181</v>
      </c>
    </row>
    <row r="67" spans="1:12">
      <c r="A67" t="s">
        <v>21</v>
      </c>
      <c r="B67" t="s">
        <v>181</v>
      </c>
      <c r="C67" t="s">
        <v>192</v>
      </c>
      <c r="D67" t="s">
        <v>183</v>
      </c>
      <c r="E67" t="s">
        <v>560</v>
      </c>
      <c r="F67" t="s">
        <v>197</v>
      </c>
      <c r="G67">
        <v>885.8</v>
      </c>
      <c r="H67">
        <v>2</v>
      </c>
      <c r="I67" t="s">
        <v>40</v>
      </c>
      <c r="J67" t="s">
        <v>39</v>
      </c>
      <c r="L67" t="s">
        <v>181</v>
      </c>
    </row>
    <row r="68" spans="1:12">
      <c r="A68" t="s">
        <v>21</v>
      </c>
      <c r="B68" t="s">
        <v>181</v>
      </c>
      <c r="C68" t="s">
        <v>250</v>
      </c>
      <c r="D68" t="s">
        <v>195</v>
      </c>
      <c r="E68" t="s">
        <v>560</v>
      </c>
      <c r="F68" t="s">
        <v>206</v>
      </c>
      <c r="G68">
        <v>1435.38</v>
      </c>
      <c r="H68">
        <v>2</v>
      </c>
      <c r="I68" t="s">
        <v>40</v>
      </c>
      <c r="J68" t="s">
        <v>39</v>
      </c>
      <c r="L68" t="s">
        <v>181</v>
      </c>
    </row>
    <row r="69" spans="1:12">
      <c r="A69" t="s">
        <v>21</v>
      </c>
      <c r="B69" t="s">
        <v>181</v>
      </c>
      <c r="C69" t="s">
        <v>250</v>
      </c>
      <c r="D69" t="s">
        <v>104</v>
      </c>
      <c r="E69" t="s">
        <v>560</v>
      </c>
      <c r="F69" t="s">
        <v>220</v>
      </c>
      <c r="G69">
        <v>1599.14</v>
      </c>
      <c r="H69">
        <v>2</v>
      </c>
      <c r="I69" t="s">
        <v>40</v>
      </c>
      <c r="J69" t="s">
        <v>39</v>
      </c>
      <c r="L69" t="s">
        <v>181</v>
      </c>
    </row>
    <row r="70" spans="1:12">
      <c r="A70" t="s">
        <v>21</v>
      </c>
      <c r="B70" t="s">
        <v>181</v>
      </c>
      <c r="C70" t="s">
        <v>250</v>
      </c>
      <c r="D70" t="s">
        <v>183</v>
      </c>
      <c r="E70" t="s">
        <v>560</v>
      </c>
      <c r="F70" t="s">
        <v>207</v>
      </c>
      <c r="G70">
        <v>1367.25</v>
      </c>
      <c r="H70">
        <v>2</v>
      </c>
      <c r="I70" t="s">
        <v>40</v>
      </c>
      <c r="J70" t="s">
        <v>39</v>
      </c>
      <c r="L70" t="s">
        <v>181</v>
      </c>
    </row>
    <row r="71" spans="1:12">
      <c r="A71" t="s">
        <v>21</v>
      </c>
      <c r="B71" t="s">
        <v>181</v>
      </c>
      <c r="C71" t="s">
        <v>251</v>
      </c>
      <c r="D71" t="s">
        <v>183</v>
      </c>
      <c r="E71" t="s">
        <v>560</v>
      </c>
      <c r="F71" t="s">
        <v>224</v>
      </c>
      <c r="G71">
        <v>841.34</v>
      </c>
      <c r="H71">
        <v>2</v>
      </c>
      <c r="I71" t="s">
        <v>40</v>
      </c>
      <c r="J71" t="s">
        <v>39</v>
      </c>
      <c r="L71" t="s">
        <v>181</v>
      </c>
    </row>
    <row r="72" spans="1:12">
      <c r="A72" t="s">
        <v>21</v>
      </c>
      <c r="B72" t="s">
        <v>181</v>
      </c>
      <c r="C72" t="s">
        <v>243</v>
      </c>
      <c r="D72" t="s">
        <v>195</v>
      </c>
      <c r="E72" t="s">
        <v>560</v>
      </c>
      <c r="F72" t="s">
        <v>246</v>
      </c>
      <c r="G72">
        <v>2711.06</v>
      </c>
      <c r="H72">
        <v>4</v>
      </c>
      <c r="I72" t="s">
        <v>40</v>
      </c>
      <c r="J72" t="s">
        <v>39</v>
      </c>
      <c r="L72" t="s">
        <v>181</v>
      </c>
    </row>
    <row r="73" spans="1:12">
      <c r="A73" t="s">
        <v>21</v>
      </c>
      <c r="B73" t="s">
        <v>181</v>
      </c>
      <c r="C73" t="s">
        <v>243</v>
      </c>
      <c r="D73" t="s">
        <v>195</v>
      </c>
      <c r="E73" t="s">
        <v>560</v>
      </c>
      <c r="F73" t="s">
        <v>246</v>
      </c>
      <c r="G73">
        <v>2711.06</v>
      </c>
      <c r="H73">
        <v>4</v>
      </c>
      <c r="I73" t="s">
        <v>40</v>
      </c>
      <c r="J73" t="s">
        <v>247</v>
      </c>
      <c r="L73" t="s">
        <v>181</v>
      </c>
    </row>
    <row r="74" spans="1:12">
      <c r="A74" t="s">
        <v>21</v>
      </c>
      <c r="B74" t="s">
        <v>181</v>
      </c>
      <c r="C74" t="s">
        <v>243</v>
      </c>
      <c r="D74" t="s">
        <v>193</v>
      </c>
      <c r="E74" t="s">
        <v>560</v>
      </c>
      <c r="F74" t="s">
        <v>244</v>
      </c>
      <c r="G74">
        <v>2708.03</v>
      </c>
      <c r="H74">
        <v>4</v>
      </c>
      <c r="I74" t="s">
        <v>40</v>
      </c>
      <c r="J74" t="s">
        <v>39</v>
      </c>
      <c r="L74" t="s">
        <v>181</v>
      </c>
    </row>
    <row r="75" spans="1:12">
      <c r="A75" t="s">
        <v>21</v>
      </c>
      <c r="B75" t="s">
        <v>181</v>
      </c>
      <c r="C75" t="s">
        <v>243</v>
      </c>
      <c r="D75" t="s">
        <v>193</v>
      </c>
      <c r="E75" t="s">
        <v>560</v>
      </c>
      <c r="F75" t="s">
        <v>244</v>
      </c>
      <c r="G75">
        <v>2708.03</v>
      </c>
      <c r="H75">
        <v>4</v>
      </c>
      <c r="I75" t="s">
        <v>40</v>
      </c>
      <c r="J75" t="s">
        <v>245</v>
      </c>
      <c r="L75" t="s">
        <v>181</v>
      </c>
    </row>
    <row r="76" spans="1:12">
      <c r="A76" t="s">
        <v>21</v>
      </c>
      <c r="B76" t="s">
        <v>181</v>
      </c>
      <c r="C76" t="s">
        <v>243</v>
      </c>
      <c r="D76" t="s">
        <v>183</v>
      </c>
      <c r="E76" t="s">
        <v>560</v>
      </c>
      <c r="F76" t="s">
        <v>248</v>
      </c>
      <c r="G76">
        <v>1202.52</v>
      </c>
      <c r="H76">
        <v>4</v>
      </c>
      <c r="I76" t="s">
        <v>40</v>
      </c>
      <c r="J76" t="s">
        <v>39</v>
      </c>
      <c r="L76" t="s">
        <v>181</v>
      </c>
    </row>
    <row r="77" spans="1:12">
      <c r="A77" t="s">
        <v>21</v>
      </c>
      <c r="B77" t="s">
        <v>181</v>
      </c>
      <c r="C77" t="s">
        <v>243</v>
      </c>
      <c r="D77" t="s">
        <v>183</v>
      </c>
      <c r="E77" t="s">
        <v>560</v>
      </c>
      <c r="F77" t="s">
        <v>248</v>
      </c>
      <c r="G77">
        <v>1202.52</v>
      </c>
      <c r="H77">
        <v>4</v>
      </c>
      <c r="I77" t="s">
        <v>40</v>
      </c>
      <c r="J77" t="s">
        <v>245</v>
      </c>
      <c r="L77" t="s">
        <v>181</v>
      </c>
    </row>
    <row r="78" spans="1:12">
      <c r="A78" t="s">
        <v>21</v>
      </c>
      <c r="B78" t="s">
        <v>181</v>
      </c>
      <c r="C78" t="s">
        <v>239</v>
      </c>
      <c r="D78" t="s">
        <v>195</v>
      </c>
      <c r="E78" t="s">
        <v>560</v>
      </c>
      <c r="F78" t="s">
        <v>240</v>
      </c>
      <c r="G78">
        <v>2151.58</v>
      </c>
      <c r="H78">
        <v>2</v>
      </c>
      <c r="I78" t="s">
        <v>40</v>
      </c>
      <c r="J78" t="s">
        <v>39</v>
      </c>
      <c r="L78" t="s">
        <v>181</v>
      </c>
    </row>
    <row r="79" spans="1:12">
      <c r="A79" t="s">
        <v>21</v>
      </c>
      <c r="B79" t="s">
        <v>181</v>
      </c>
      <c r="C79" t="s">
        <v>239</v>
      </c>
      <c r="D79" t="s">
        <v>104</v>
      </c>
      <c r="E79" t="s">
        <v>560</v>
      </c>
      <c r="F79" t="s">
        <v>242</v>
      </c>
      <c r="G79">
        <v>1864.51</v>
      </c>
      <c r="H79">
        <v>2</v>
      </c>
      <c r="I79" t="s">
        <v>40</v>
      </c>
      <c r="J79" t="s">
        <v>39</v>
      </c>
      <c r="L79" t="s">
        <v>181</v>
      </c>
    </row>
    <row r="80" spans="1:12">
      <c r="A80" t="s">
        <v>21</v>
      </c>
      <c r="B80" t="s">
        <v>181</v>
      </c>
      <c r="C80" t="s">
        <v>239</v>
      </c>
      <c r="D80" t="s">
        <v>211</v>
      </c>
      <c r="E80" t="s">
        <v>560</v>
      </c>
      <c r="F80" t="s">
        <v>212</v>
      </c>
      <c r="G80">
        <v>482.11</v>
      </c>
      <c r="H80">
        <v>2</v>
      </c>
      <c r="I80" t="s">
        <v>40</v>
      </c>
      <c r="J80" t="s">
        <v>39</v>
      </c>
      <c r="L80" t="s">
        <v>181</v>
      </c>
    </row>
    <row r="81" spans="1:12">
      <c r="A81" t="s">
        <v>21</v>
      </c>
      <c r="B81" t="s">
        <v>575</v>
      </c>
      <c r="C81" t="s">
        <v>291</v>
      </c>
      <c r="D81" t="s">
        <v>96</v>
      </c>
      <c r="E81" t="s">
        <v>560</v>
      </c>
      <c r="F81" t="s">
        <v>294</v>
      </c>
      <c r="G81">
        <v>1312.51</v>
      </c>
      <c r="H81">
        <v>1</v>
      </c>
      <c r="I81" t="s">
        <v>40</v>
      </c>
      <c r="J81" t="s">
        <v>39</v>
      </c>
      <c r="L81" t="s">
        <v>273</v>
      </c>
    </row>
    <row r="82" spans="1:12">
      <c r="A82" t="s">
        <v>21</v>
      </c>
      <c r="B82" t="s">
        <v>575</v>
      </c>
      <c r="C82" t="s">
        <v>284</v>
      </c>
      <c r="D82" t="s">
        <v>96</v>
      </c>
      <c r="E82" t="s">
        <v>560</v>
      </c>
      <c r="F82" t="s">
        <v>285</v>
      </c>
      <c r="G82">
        <v>753.99</v>
      </c>
      <c r="H82">
        <v>1</v>
      </c>
      <c r="I82" t="s">
        <v>40</v>
      </c>
      <c r="J82" t="s">
        <v>39</v>
      </c>
      <c r="L82" t="s">
        <v>273</v>
      </c>
    </row>
    <row r="83" spans="1:12">
      <c r="A83" t="s">
        <v>21</v>
      </c>
      <c r="B83" t="s">
        <v>576</v>
      </c>
      <c r="C83" t="s">
        <v>95</v>
      </c>
      <c r="D83" t="s">
        <v>96</v>
      </c>
      <c r="E83" t="s">
        <v>560</v>
      </c>
      <c r="F83" t="s">
        <v>97</v>
      </c>
      <c r="G83">
        <v>239.86</v>
      </c>
      <c r="H83">
        <v>2</v>
      </c>
      <c r="I83" t="s">
        <v>40</v>
      </c>
      <c r="J83" t="s">
        <v>39</v>
      </c>
      <c r="L83" t="s">
        <v>22</v>
      </c>
    </row>
    <row r="84" spans="1:12">
      <c r="A84" t="s">
        <v>21</v>
      </c>
      <c r="B84" t="s">
        <v>576</v>
      </c>
      <c r="C84" t="s">
        <v>37</v>
      </c>
      <c r="D84" t="s">
        <v>24</v>
      </c>
      <c r="E84" t="s">
        <v>560</v>
      </c>
      <c r="F84" t="s">
        <v>38</v>
      </c>
      <c r="G84">
        <v>368.56</v>
      </c>
      <c r="H84">
        <v>2</v>
      </c>
      <c r="I84" t="s">
        <v>40</v>
      </c>
      <c r="J84" t="s">
        <v>39</v>
      </c>
      <c r="L84" t="s">
        <v>22</v>
      </c>
    </row>
    <row r="85" spans="1:12">
      <c r="A85" t="s">
        <v>21</v>
      </c>
      <c r="B85" t="s">
        <v>576</v>
      </c>
      <c r="C85" t="s">
        <v>37</v>
      </c>
      <c r="D85" t="s">
        <v>25</v>
      </c>
      <c r="E85" t="s">
        <v>560</v>
      </c>
      <c r="F85" t="s">
        <v>41</v>
      </c>
      <c r="G85">
        <v>368.56</v>
      </c>
      <c r="H85">
        <v>2</v>
      </c>
      <c r="I85" t="s">
        <v>40</v>
      </c>
      <c r="J85" t="s">
        <v>39</v>
      </c>
      <c r="L85" t="s">
        <v>22</v>
      </c>
    </row>
    <row r="86" spans="1:12">
      <c r="A86" t="s">
        <v>21</v>
      </c>
      <c r="B86" t="s">
        <v>576</v>
      </c>
      <c r="C86" t="s">
        <v>37</v>
      </c>
      <c r="D86" t="s">
        <v>42</v>
      </c>
      <c r="E86" t="s">
        <v>560</v>
      </c>
      <c r="F86" t="s">
        <v>43</v>
      </c>
      <c r="G86">
        <v>241.04</v>
      </c>
      <c r="H86">
        <v>2</v>
      </c>
      <c r="I86" t="s">
        <v>40</v>
      </c>
      <c r="J86" t="s">
        <v>39</v>
      </c>
      <c r="L86" t="s">
        <v>22</v>
      </c>
    </row>
    <row r="87" spans="1:12">
      <c r="A87" t="s">
        <v>21</v>
      </c>
      <c r="B87" t="s">
        <v>576</v>
      </c>
      <c r="C87" t="s">
        <v>37</v>
      </c>
      <c r="D87" t="s">
        <v>44</v>
      </c>
      <c r="E87" t="s">
        <v>560</v>
      </c>
      <c r="F87" t="s">
        <v>45</v>
      </c>
      <c r="G87">
        <v>241.04</v>
      </c>
      <c r="H87">
        <v>2</v>
      </c>
      <c r="I87" t="s">
        <v>40</v>
      </c>
      <c r="J87" t="s">
        <v>39</v>
      </c>
      <c r="L87" t="s">
        <v>22</v>
      </c>
    </row>
    <row r="88" spans="1:12">
      <c r="A88" t="s">
        <v>21</v>
      </c>
      <c r="B88" t="s">
        <v>576</v>
      </c>
      <c r="C88" t="s">
        <v>37</v>
      </c>
      <c r="D88" t="s">
        <v>46</v>
      </c>
      <c r="E88" t="s">
        <v>560</v>
      </c>
      <c r="F88" t="s">
        <v>47</v>
      </c>
      <c r="G88">
        <v>233.94</v>
      </c>
      <c r="H88">
        <v>2</v>
      </c>
      <c r="I88" t="s">
        <v>40</v>
      </c>
      <c r="J88" t="s">
        <v>39</v>
      </c>
      <c r="L88" t="s">
        <v>22</v>
      </c>
    </row>
    <row r="89" spans="1:12">
      <c r="A89" t="s">
        <v>21</v>
      </c>
      <c r="B89" t="s">
        <v>576</v>
      </c>
      <c r="C89" t="s">
        <v>48</v>
      </c>
      <c r="D89" t="s">
        <v>49</v>
      </c>
      <c r="E89" t="s">
        <v>560</v>
      </c>
      <c r="F89" t="s">
        <v>50</v>
      </c>
      <c r="G89">
        <v>276.86</v>
      </c>
      <c r="H89">
        <v>3</v>
      </c>
      <c r="I89" t="s">
        <v>40</v>
      </c>
      <c r="J89" t="s">
        <v>39</v>
      </c>
      <c r="L89" t="s">
        <v>22</v>
      </c>
    </row>
    <row r="90" spans="1:12">
      <c r="A90" t="s">
        <v>21</v>
      </c>
      <c r="B90" t="s">
        <v>576</v>
      </c>
      <c r="C90" t="s">
        <v>48</v>
      </c>
      <c r="D90" t="s">
        <v>24</v>
      </c>
      <c r="E90" t="s">
        <v>560</v>
      </c>
      <c r="F90" t="s">
        <v>51</v>
      </c>
      <c r="G90">
        <v>367.38</v>
      </c>
      <c r="H90">
        <v>4</v>
      </c>
      <c r="I90" t="s">
        <v>40</v>
      </c>
      <c r="J90" t="s">
        <v>39</v>
      </c>
      <c r="L90" t="s">
        <v>22</v>
      </c>
    </row>
    <row r="91" spans="1:12">
      <c r="A91" t="s">
        <v>21</v>
      </c>
      <c r="B91" t="s">
        <v>576</v>
      </c>
      <c r="C91" t="s">
        <v>48</v>
      </c>
      <c r="D91" t="s">
        <v>25</v>
      </c>
      <c r="E91" t="s">
        <v>560</v>
      </c>
      <c r="F91" t="s">
        <v>52</v>
      </c>
      <c r="G91">
        <v>367.38</v>
      </c>
      <c r="H91">
        <v>4</v>
      </c>
      <c r="I91" t="s">
        <v>40</v>
      </c>
      <c r="J91" t="s">
        <v>39</v>
      </c>
      <c r="L91" t="s">
        <v>22</v>
      </c>
    </row>
    <row r="92" spans="1:12">
      <c r="A92" t="s">
        <v>21</v>
      </c>
      <c r="B92" t="s">
        <v>576</v>
      </c>
      <c r="C92" t="s">
        <v>48</v>
      </c>
      <c r="D92" t="s">
        <v>42</v>
      </c>
      <c r="E92" t="s">
        <v>560</v>
      </c>
      <c r="F92" t="s">
        <v>53</v>
      </c>
      <c r="G92">
        <v>258.06</v>
      </c>
      <c r="H92">
        <v>4</v>
      </c>
      <c r="I92" t="s">
        <v>40</v>
      </c>
      <c r="J92" t="s">
        <v>39</v>
      </c>
      <c r="L92" t="s">
        <v>22</v>
      </c>
    </row>
    <row r="93" spans="1:12">
      <c r="A93" t="s">
        <v>21</v>
      </c>
      <c r="B93" t="s">
        <v>576</v>
      </c>
      <c r="C93" t="s">
        <v>48</v>
      </c>
      <c r="D93" t="s">
        <v>44</v>
      </c>
      <c r="E93" t="s">
        <v>560</v>
      </c>
      <c r="F93" t="s">
        <v>54</v>
      </c>
      <c r="G93">
        <v>258.06</v>
      </c>
      <c r="H93">
        <v>4</v>
      </c>
      <c r="I93" t="s">
        <v>40</v>
      </c>
      <c r="J93" t="s">
        <v>39</v>
      </c>
      <c r="L93" t="s">
        <v>22</v>
      </c>
    </row>
    <row r="94" spans="1:12">
      <c r="A94" t="s">
        <v>21</v>
      </c>
      <c r="B94" t="s">
        <v>576</v>
      </c>
      <c r="C94" t="s">
        <v>48</v>
      </c>
      <c r="D94" t="s">
        <v>46</v>
      </c>
      <c r="E94" t="s">
        <v>560</v>
      </c>
      <c r="F94" t="s">
        <v>55</v>
      </c>
      <c r="G94">
        <v>241.77</v>
      </c>
      <c r="H94">
        <v>4</v>
      </c>
      <c r="I94" t="s">
        <v>40</v>
      </c>
      <c r="J94" t="s">
        <v>39</v>
      </c>
      <c r="L94" t="s">
        <v>22</v>
      </c>
    </row>
    <row r="95" spans="1:12">
      <c r="A95" t="s">
        <v>21</v>
      </c>
      <c r="B95" t="s">
        <v>574</v>
      </c>
      <c r="C95" t="s">
        <v>260</v>
      </c>
      <c r="D95" t="s">
        <v>20</v>
      </c>
      <c r="E95" t="s">
        <v>560</v>
      </c>
      <c r="F95" t="s">
        <v>261</v>
      </c>
      <c r="G95">
        <v>28.1</v>
      </c>
      <c r="H95">
        <v>4</v>
      </c>
      <c r="I95" t="s">
        <v>40</v>
      </c>
      <c r="J95" t="s">
        <v>39</v>
      </c>
      <c r="L95" t="s">
        <v>252</v>
      </c>
    </row>
    <row r="96" spans="1:12">
      <c r="A96" t="s">
        <v>21</v>
      </c>
      <c r="B96" t="s">
        <v>575</v>
      </c>
      <c r="C96" t="s">
        <v>280</v>
      </c>
      <c r="D96" t="s">
        <v>276</v>
      </c>
      <c r="E96" t="s">
        <v>560</v>
      </c>
      <c r="F96" t="s">
        <v>282</v>
      </c>
      <c r="G96">
        <v>176.55</v>
      </c>
      <c r="H96">
        <v>2</v>
      </c>
      <c r="I96" t="s">
        <v>40</v>
      </c>
      <c r="J96" t="s">
        <v>39</v>
      </c>
      <c r="L96" t="s">
        <v>273</v>
      </c>
    </row>
    <row r="97" spans="1:12">
      <c r="A97" t="s">
        <v>21</v>
      </c>
      <c r="B97" t="s">
        <v>575</v>
      </c>
      <c r="C97" t="s">
        <v>280</v>
      </c>
      <c r="D97" t="s">
        <v>278</v>
      </c>
      <c r="E97" t="s">
        <v>560</v>
      </c>
      <c r="F97" t="s">
        <v>283</v>
      </c>
      <c r="G97">
        <v>176.55</v>
      </c>
      <c r="H97">
        <v>2</v>
      </c>
      <c r="I97" t="s">
        <v>40</v>
      </c>
      <c r="J97" t="s">
        <v>39</v>
      </c>
      <c r="L97" t="s">
        <v>273</v>
      </c>
    </row>
    <row r="98" spans="1:12">
      <c r="A98" t="s">
        <v>21</v>
      </c>
      <c r="B98" t="s">
        <v>581</v>
      </c>
      <c r="C98" t="s">
        <v>106</v>
      </c>
      <c r="D98" t="s">
        <v>108</v>
      </c>
      <c r="E98" t="s">
        <v>560</v>
      </c>
      <c r="F98" t="s">
        <v>109</v>
      </c>
      <c r="G98">
        <v>3284.86</v>
      </c>
      <c r="H98">
        <v>1</v>
      </c>
      <c r="I98" t="s">
        <v>40</v>
      </c>
      <c r="J98" t="s">
        <v>110</v>
      </c>
      <c r="L98" t="s">
        <v>11</v>
      </c>
    </row>
    <row r="99" spans="1:12">
      <c r="A99" t="s">
        <v>21</v>
      </c>
      <c r="B99" t="s">
        <v>181</v>
      </c>
      <c r="C99" t="s">
        <v>204</v>
      </c>
      <c r="D99" t="s">
        <v>193</v>
      </c>
      <c r="E99" t="s">
        <v>560</v>
      </c>
      <c r="F99" t="s">
        <v>203</v>
      </c>
      <c r="G99">
        <v>1185.79</v>
      </c>
      <c r="H99">
        <v>1</v>
      </c>
      <c r="I99" t="s">
        <v>40</v>
      </c>
      <c r="J99" t="s">
        <v>39</v>
      </c>
      <c r="L99" t="s">
        <v>181</v>
      </c>
    </row>
    <row r="100" spans="1:12">
      <c r="A100" t="s">
        <v>21</v>
      </c>
      <c r="B100" t="s">
        <v>181</v>
      </c>
      <c r="C100" t="s">
        <v>204</v>
      </c>
      <c r="D100" t="s">
        <v>183</v>
      </c>
      <c r="E100" t="s">
        <v>560</v>
      </c>
      <c r="F100" t="s">
        <v>202</v>
      </c>
      <c r="G100">
        <v>892.56</v>
      </c>
      <c r="H100">
        <v>3</v>
      </c>
      <c r="I100" t="s">
        <v>40</v>
      </c>
      <c r="J100" t="s">
        <v>39</v>
      </c>
      <c r="L100" t="s">
        <v>181</v>
      </c>
    </row>
    <row r="101" spans="1:12">
      <c r="A101" t="s">
        <v>21</v>
      </c>
      <c r="B101" t="s">
        <v>575</v>
      </c>
      <c r="C101" t="s">
        <v>274</v>
      </c>
      <c r="D101" t="s">
        <v>276</v>
      </c>
      <c r="E101" t="s">
        <v>560</v>
      </c>
      <c r="F101" t="s">
        <v>277</v>
      </c>
      <c r="G101">
        <v>191.33</v>
      </c>
      <c r="H101">
        <v>2</v>
      </c>
      <c r="I101" t="s">
        <v>40</v>
      </c>
      <c r="J101" t="s">
        <v>39</v>
      </c>
      <c r="L101" t="s">
        <v>273</v>
      </c>
    </row>
    <row r="102" spans="1:12">
      <c r="A102" t="s">
        <v>21</v>
      </c>
      <c r="B102" t="s">
        <v>575</v>
      </c>
      <c r="C102" t="s">
        <v>274</v>
      </c>
      <c r="D102" t="s">
        <v>278</v>
      </c>
      <c r="E102" t="s">
        <v>560</v>
      </c>
      <c r="F102" t="s">
        <v>279</v>
      </c>
      <c r="G102">
        <v>191.33</v>
      </c>
      <c r="H102">
        <v>2</v>
      </c>
      <c r="I102" t="s">
        <v>40</v>
      </c>
      <c r="J102" t="s">
        <v>39</v>
      </c>
      <c r="L102" t="s">
        <v>273</v>
      </c>
    </row>
    <row r="103" spans="1:12">
      <c r="A103" t="s">
        <v>334</v>
      </c>
      <c r="B103" t="s">
        <v>181</v>
      </c>
      <c r="C103" t="s">
        <v>388</v>
      </c>
      <c r="D103" t="s">
        <v>390</v>
      </c>
      <c r="E103" t="s">
        <v>560</v>
      </c>
      <c r="F103" t="s">
        <v>391</v>
      </c>
      <c r="G103">
        <v>812.3</v>
      </c>
      <c r="H103">
        <v>4</v>
      </c>
      <c r="I103" t="s">
        <v>40</v>
      </c>
      <c r="J103" t="s">
        <v>39</v>
      </c>
      <c r="L103" t="s">
        <v>181</v>
      </c>
    </row>
    <row r="104" spans="1:12">
      <c r="A104" t="s">
        <v>334</v>
      </c>
      <c r="B104" t="s">
        <v>181</v>
      </c>
      <c r="C104" t="s">
        <v>388</v>
      </c>
      <c r="D104" t="s">
        <v>193</v>
      </c>
      <c r="E104" t="s">
        <v>560</v>
      </c>
      <c r="F104" t="s">
        <v>389</v>
      </c>
      <c r="G104">
        <v>1102.22</v>
      </c>
      <c r="H104">
        <v>6</v>
      </c>
      <c r="I104" t="s">
        <v>40</v>
      </c>
      <c r="J104" t="s">
        <v>39</v>
      </c>
      <c r="L104" t="s">
        <v>181</v>
      </c>
    </row>
    <row r="105" spans="1:12">
      <c r="A105" t="s">
        <v>334</v>
      </c>
      <c r="B105" t="s">
        <v>181</v>
      </c>
      <c r="C105" t="s">
        <v>388</v>
      </c>
      <c r="D105" t="s">
        <v>183</v>
      </c>
      <c r="E105" t="s">
        <v>560</v>
      </c>
      <c r="F105" t="s">
        <v>392</v>
      </c>
      <c r="G105">
        <v>769.32</v>
      </c>
      <c r="H105">
        <v>4</v>
      </c>
      <c r="I105" t="s">
        <v>40</v>
      </c>
      <c r="J105" t="s">
        <v>39</v>
      </c>
      <c r="L105" t="s">
        <v>181</v>
      </c>
    </row>
    <row r="106" spans="1:12">
      <c r="A106" t="s">
        <v>334</v>
      </c>
      <c r="B106" t="s">
        <v>181</v>
      </c>
      <c r="C106" t="s">
        <v>345</v>
      </c>
      <c r="D106" t="s">
        <v>195</v>
      </c>
      <c r="E106" t="s">
        <v>560</v>
      </c>
      <c r="F106" t="s">
        <v>346</v>
      </c>
      <c r="G106">
        <v>1128.82</v>
      </c>
      <c r="H106">
        <v>2</v>
      </c>
      <c r="I106" t="s">
        <v>40</v>
      </c>
      <c r="J106" t="s">
        <v>39</v>
      </c>
      <c r="L106" t="s">
        <v>181</v>
      </c>
    </row>
    <row r="107" spans="1:12">
      <c r="A107" t="s">
        <v>334</v>
      </c>
      <c r="B107" t="s">
        <v>181</v>
      </c>
      <c r="C107" t="s">
        <v>351</v>
      </c>
      <c r="D107" t="s">
        <v>193</v>
      </c>
      <c r="E107" t="s">
        <v>560</v>
      </c>
      <c r="F107" t="s">
        <v>344</v>
      </c>
      <c r="G107">
        <v>1636.41</v>
      </c>
      <c r="H107">
        <v>6</v>
      </c>
      <c r="I107" t="s">
        <v>40</v>
      </c>
      <c r="J107" t="s">
        <v>245</v>
      </c>
      <c r="L107" t="s">
        <v>181</v>
      </c>
    </row>
    <row r="108" spans="1:12">
      <c r="A108" t="s">
        <v>334</v>
      </c>
      <c r="B108" t="s">
        <v>181</v>
      </c>
      <c r="C108" t="s">
        <v>347</v>
      </c>
      <c r="D108" t="s">
        <v>193</v>
      </c>
      <c r="E108" t="s">
        <v>560</v>
      </c>
      <c r="F108" t="s">
        <v>344</v>
      </c>
      <c r="G108">
        <v>1636.41</v>
      </c>
      <c r="H108">
        <v>7</v>
      </c>
      <c r="I108" t="s">
        <v>40</v>
      </c>
      <c r="J108" t="s">
        <v>39</v>
      </c>
      <c r="L108" t="s">
        <v>181</v>
      </c>
    </row>
    <row r="109" spans="1:12">
      <c r="A109" t="s">
        <v>334</v>
      </c>
      <c r="B109" t="s">
        <v>181</v>
      </c>
      <c r="C109" t="s">
        <v>351</v>
      </c>
      <c r="D109" t="s">
        <v>183</v>
      </c>
      <c r="E109" t="s">
        <v>560</v>
      </c>
      <c r="F109" t="s">
        <v>343</v>
      </c>
      <c r="G109">
        <v>1110.3399999999999</v>
      </c>
      <c r="H109">
        <v>6</v>
      </c>
      <c r="I109" t="s">
        <v>40</v>
      </c>
      <c r="J109" t="s">
        <v>245</v>
      </c>
      <c r="L109" t="s">
        <v>181</v>
      </c>
    </row>
    <row r="110" spans="1:12">
      <c r="A110" t="s">
        <v>334</v>
      </c>
      <c r="B110" t="s">
        <v>181</v>
      </c>
      <c r="C110" t="s">
        <v>347</v>
      </c>
      <c r="D110" t="s">
        <v>183</v>
      </c>
      <c r="E110" t="s">
        <v>560</v>
      </c>
      <c r="F110" t="s">
        <v>343</v>
      </c>
      <c r="G110">
        <v>1110.3399999999999</v>
      </c>
      <c r="H110">
        <v>3</v>
      </c>
      <c r="I110" t="s">
        <v>40</v>
      </c>
      <c r="J110" t="s">
        <v>39</v>
      </c>
      <c r="L110" t="s">
        <v>181</v>
      </c>
    </row>
    <row r="111" spans="1:12">
      <c r="A111" t="s">
        <v>334</v>
      </c>
      <c r="B111" t="s">
        <v>181</v>
      </c>
      <c r="C111" t="s">
        <v>353</v>
      </c>
      <c r="D111" t="s">
        <v>195</v>
      </c>
      <c r="E111" t="s">
        <v>560</v>
      </c>
      <c r="F111" t="s">
        <v>354</v>
      </c>
      <c r="G111">
        <v>3114.28</v>
      </c>
      <c r="H111">
        <v>2</v>
      </c>
      <c r="I111" t="s">
        <v>40</v>
      </c>
      <c r="J111" t="s">
        <v>39</v>
      </c>
      <c r="L111" t="s">
        <v>181</v>
      </c>
    </row>
    <row r="112" spans="1:12">
      <c r="A112" t="s">
        <v>334</v>
      </c>
      <c r="B112" t="s">
        <v>181</v>
      </c>
      <c r="C112" t="s">
        <v>355</v>
      </c>
      <c r="D112" t="s">
        <v>193</v>
      </c>
      <c r="E112" t="s">
        <v>560</v>
      </c>
      <c r="F112" t="s">
        <v>356</v>
      </c>
      <c r="G112">
        <v>2103.23</v>
      </c>
      <c r="H112">
        <v>2</v>
      </c>
      <c r="I112" t="s">
        <v>40</v>
      </c>
      <c r="J112" t="s">
        <v>39</v>
      </c>
      <c r="L112" t="s">
        <v>181</v>
      </c>
    </row>
    <row r="113" spans="1:12">
      <c r="A113" t="s">
        <v>334</v>
      </c>
      <c r="B113" t="s">
        <v>181</v>
      </c>
      <c r="C113" t="s">
        <v>359</v>
      </c>
      <c r="D113" t="s">
        <v>195</v>
      </c>
      <c r="E113" t="s">
        <v>560</v>
      </c>
      <c r="F113" t="s">
        <v>360</v>
      </c>
      <c r="G113">
        <v>4411.4799999999996</v>
      </c>
      <c r="H113">
        <v>2</v>
      </c>
      <c r="I113" t="s">
        <v>40</v>
      </c>
      <c r="J113" t="s">
        <v>39</v>
      </c>
      <c r="L113" t="s">
        <v>181</v>
      </c>
    </row>
    <row r="114" spans="1:12">
      <c r="A114" t="s">
        <v>334</v>
      </c>
      <c r="B114" t="s">
        <v>181</v>
      </c>
      <c r="C114" t="s">
        <v>361</v>
      </c>
      <c r="D114" t="s">
        <v>193</v>
      </c>
      <c r="E114" t="s">
        <v>560</v>
      </c>
      <c r="F114" t="s">
        <v>362</v>
      </c>
      <c r="G114">
        <v>2802.07</v>
      </c>
      <c r="H114">
        <v>4</v>
      </c>
      <c r="I114" t="s">
        <v>40</v>
      </c>
      <c r="J114" t="s">
        <v>39</v>
      </c>
      <c r="L114" t="s">
        <v>181</v>
      </c>
    </row>
    <row r="115" spans="1:12">
      <c r="A115" t="s">
        <v>334</v>
      </c>
      <c r="B115" t="s">
        <v>181</v>
      </c>
      <c r="C115" t="s">
        <v>361</v>
      </c>
      <c r="D115" t="s">
        <v>183</v>
      </c>
      <c r="E115" t="s">
        <v>560</v>
      </c>
      <c r="F115" t="s">
        <v>363</v>
      </c>
      <c r="G115">
        <v>1745.05</v>
      </c>
      <c r="H115">
        <v>4</v>
      </c>
      <c r="I115" t="s">
        <v>40</v>
      </c>
      <c r="J115" t="s">
        <v>39</v>
      </c>
      <c r="L115" t="s">
        <v>181</v>
      </c>
    </row>
    <row r="116" spans="1:12">
      <c r="A116" t="s">
        <v>334</v>
      </c>
      <c r="B116" t="s">
        <v>181</v>
      </c>
      <c r="C116" t="s">
        <v>364</v>
      </c>
      <c r="D116" t="s">
        <v>195</v>
      </c>
      <c r="E116" t="s">
        <v>560</v>
      </c>
      <c r="F116" t="s">
        <v>365</v>
      </c>
      <c r="G116">
        <v>4206.6000000000004</v>
      </c>
      <c r="H116">
        <v>2</v>
      </c>
      <c r="I116" t="s">
        <v>40</v>
      </c>
      <c r="J116" t="s">
        <v>39</v>
      </c>
      <c r="L116" t="s">
        <v>181</v>
      </c>
    </row>
    <row r="117" spans="1:12">
      <c r="A117" t="s">
        <v>334</v>
      </c>
      <c r="B117" t="s">
        <v>181</v>
      </c>
      <c r="C117" t="s">
        <v>372</v>
      </c>
      <c r="D117" t="s">
        <v>193</v>
      </c>
      <c r="E117" t="s">
        <v>560</v>
      </c>
      <c r="F117" t="s">
        <v>373</v>
      </c>
      <c r="G117">
        <v>2635</v>
      </c>
      <c r="H117">
        <v>4</v>
      </c>
      <c r="I117" t="s">
        <v>40</v>
      </c>
      <c r="J117" t="s">
        <v>39</v>
      </c>
      <c r="L117" t="s">
        <v>181</v>
      </c>
    </row>
    <row r="118" spans="1:12">
      <c r="A118" t="s">
        <v>334</v>
      </c>
      <c r="B118" t="s">
        <v>181</v>
      </c>
      <c r="C118" t="s">
        <v>372</v>
      </c>
      <c r="D118" t="s">
        <v>183</v>
      </c>
      <c r="E118" t="s">
        <v>560</v>
      </c>
      <c r="F118" t="s">
        <v>374</v>
      </c>
      <c r="G118">
        <v>2292</v>
      </c>
      <c r="H118">
        <v>4</v>
      </c>
      <c r="I118" t="s">
        <v>40</v>
      </c>
      <c r="J118" t="s">
        <v>39</v>
      </c>
      <c r="L118" t="s">
        <v>181</v>
      </c>
    </row>
    <row r="119" spans="1:12">
      <c r="A119" t="s">
        <v>334</v>
      </c>
      <c r="B119" t="s">
        <v>181</v>
      </c>
      <c r="C119" t="s">
        <v>364</v>
      </c>
      <c r="D119" t="s">
        <v>370</v>
      </c>
      <c r="E119" t="s">
        <v>560</v>
      </c>
      <c r="F119" t="s">
        <v>371</v>
      </c>
      <c r="G119">
        <v>2506.04</v>
      </c>
      <c r="H119">
        <v>4</v>
      </c>
      <c r="I119" t="s">
        <v>40</v>
      </c>
      <c r="J119" t="s">
        <v>39</v>
      </c>
      <c r="L119" t="s">
        <v>181</v>
      </c>
    </row>
    <row r="120" spans="1:12">
      <c r="A120" t="s">
        <v>334</v>
      </c>
      <c r="B120" t="s">
        <v>181</v>
      </c>
      <c r="C120" t="s">
        <v>364</v>
      </c>
      <c r="D120" t="s">
        <v>368</v>
      </c>
      <c r="E120" t="s">
        <v>560</v>
      </c>
      <c r="F120" t="s">
        <v>369</v>
      </c>
      <c r="G120">
        <v>485.09</v>
      </c>
      <c r="H120">
        <v>2</v>
      </c>
      <c r="I120" t="s">
        <v>40</v>
      </c>
      <c r="J120" t="s">
        <v>191</v>
      </c>
      <c r="L120" t="s">
        <v>181</v>
      </c>
    </row>
    <row r="121" spans="1:12">
      <c r="A121" t="s">
        <v>334</v>
      </c>
      <c r="B121" t="s">
        <v>181</v>
      </c>
      <c r="C121" t="s">
        <v>364</v>
      </c>
      <c r="D121" t="s">
        <v>366</v>
      </c>
      <c r="E121" t="s">
        <v>560</v>
      </c>
      <c r="F121" t="s">
        <v>367</v>
      </c>
      <c r="G121">
        <v>485.09</v>
      </c>
      <c r="H121">
        <v>2</v>
      </c>
      <c r="I121" t="s">
        <v>40</v>
      </c>
      <c r="J121" t="s">
        <v>39</v>
      </c>
      <c r="L121" t="s">
        <v>181</v>
      </c>
    </row>
    <row r="122" spans="1:12">
      <c r="A122" t="s">
        <v>334</v>
      </c>
      <c r="B122" t="s">
        <v>181</v>
      </c>
      <c r="C122" t="s">
        <v>375</v>
      </c>
      <c r="D122" t="s">
        <v>195</v>
      </c>
      <c r="E122" t="s">
        <v>560</v>
      </c>
      <c r="F122" t="s">
        <v>377</v>
      </c>
      <c r="G122">
        <v>6433</v>
      </c>
      <c r="H122">
        <v>2</v>
      </c>
      <c r="I122" t="s">
        <v>40</v>
      </c>
      <c r="J122" t="s">
        <v>378</v>
      </c>
      <c r="L122" t="s">
        <v>181</v>
      </c>
    </row>
    <row r="123" spans="1:12">
      <c r="A123" t="s">
        <v>334</v>
      </c>
      <c r="B123" t="s">
        <v>181</v>
      </c>
      <c r="C123" t="s">
        <v>375</v>
      </c>
      <c r="D123" t="s">
        <v>193</v>
      </c>
      <c r="E123" t="s">
        <v>560</v>
      </c>
      <c r="F123" t="s">
        <v>376</v>
      </c>
      <c r="G123">
        <v>4131</v>
      </c>
      <c r="H123">
        <v>2</v>
      </c>
      <c r="I123" t="s">
        <v>40</v>
      </c>
      <c r="J123" t="s">
        <v>247</v>
      </c>
      <c r="L123" t="s">
        <v>181</v>
      </c>
    </row>
    <row r="124" spans="1:12">
      <c r="A124" t="s">
        <v>334</v>
      </c>
      <c r="B124" t="s">
        <v>181</v>
      </c>
      <c r="C124" t="s">
        <v>375</v>
      </c>
      <c r="D124" t="s">
        <v>379</v>
      </c>
      <c r="E124" t="s">
        <v>560</v>
      </c>
      <c r="F124" t="s">
        <v>380</v>
      </c>
      <c r="G124">
        <v>4104</v>
      </c>
      <c r="H124">
        <v>2</v>
      </c>
      <c r="I124" t="s">
        <v>40</v>
      </c>
      <c r="J124" t="s">
        <v>247</v>
      </c>
      <c r="L124" t="s">
        <v>181</v>
      </c>
    </row>
    <row r="125" spans="1:12">
      <c r="A125" t="s">
        <v>334</v>
      </c>
      <c r="B125" t="s">
        <v>181</v>
      </c>
      <c r="C125" t="s">
        <v>375</v>
      </c>
      <c r="D125" t="s">
        <v>383</v>
      </c>
      <c r="E125" t="s">
        <v>560</v>
      </c>
      <c r="F125" t="s">
        <v>384</v>
      </c>
      <c r="G125">
        <v>3980</v>
      </c>
      <c r="H125">
        <v>2</v>
      </c>
      <c r="I125" t="s">
        <v>40</v>
      </c>
      <c r="J125" t="s">
        <v>247</v>
      </c>
      <c r="L125" t="s">
        <v>181</v>
      </c>
    </row>
    <row r="126" spans="1:12">
      <c r="A126" t="s">
        <v>334</v>
      </c>
      <c r="B126" t="s">
        <v>181</v>
      </c>
      <c r="C126" t="s">
        <v>375</v>
      </c>
      <c r="D126" t="s">
        <v>381</v>
      </c>
      <c r="E126" t="s">
        <v>560</v>
      </c>
      <c r="F126" t="s">
        <v>382</v>
      </c>
      <c r="G126">
        <v>985.4</v>
      </c>
      <c r="H126">
        <v>4</v>
      </c>
      <c r="I126" t="s">
        <v>40</v>
      </c>
      <c r="J126" t="s">
        <v>245</v>
      </c>
      <c r="L126" t="s">
        <v>181</v>
      </c>
    </row>
    <row r="127" spans="1:12">
      <c r="A127" t="s">
        <v>404</v>
      </c>
      <c r="B127" t="s">
        <v>181</v>
      </c>
      <c r="C127" t="s">
        <v>445</v>
      </c>
      <c r="D127" t="s">
        <v>452</v>
      </c>
      <c r="E127" t="s">
        <v>560</v>
      </c>
      <c r="F127" t="s">
        <v>446</v>
      </c>
      <c r="G127">
        <v>1148.4100000000001</v>
      </c>
      <c r="H127">
        <v>5</v>
      </c>
      <c r="I127" t="s">
        <v>40</v>
      </c>
      <c r="J127" t="s">
        <v>39</v>
      </c>
      <c r="L127" t="s">
        <v>181</v>
      </c>
    </row>
    <row r="128" spans="1:12">
      <c r="A128" t="s">
        <v>404</v>
      </c>
      <c r="B128" t="s">
        <v>181</v>
      </c>
      <c r="C128" t="s">
        <v>445</v>
      </c>
      <c r="D128" t="s">
        <v>451</v>
      </c>
      <c r="E128" t="s">
        <v>560</v>
      </c>
      <c r="F128" t="s">
        <v>441</v>
      </c>
      <c r="G128">
        <v>1501.88</v>
      </c>
      <c r="H128">
        <v>6</v>
      </c>
      <c r="I128" t="s">
        <v>40</v>
      </c>
      <c r="J128" t="s">
        <v>39</v>
      </c>
      <c r="L128" t="s">
        <v>181</v>
      </c>
    </row>
    <row r="129" spans="1:12">
      <c r="A129" t="s">
        <v>404</v>
      </c>
      <c r="B129" t="s">
        <v>181</v>
      </c>
      <c r="C129" t="s">
        <v>445</v>
      </c>
      <c r="D129" t="s">
        <v>447</v>
      </c>
      <c r="E129" t="s">
        <v>560</v>
      </c>
      <c r="F129" t="s">
        <v>448</v>
      </c>
      <c r="G129">
        <v>431.7</v>
      </c>
      <c r="H129">
        <v>3</v>
      </c>
      <c r="I129" t="s">
        <v>40</v>
      </c>
      <c r="J129" t="s">
        <v>39</v>
      </c>
      <c r="L129" t="s">
        <v>181</v>
      </c>
    </row>
    <row r="130" spans="1:12">
      <c r="A130" t="s">
        <v>404</v>
      </c>
      <c r="B130" t="s">
        <v>181</v>
      </c>
      <c r="C130" t="s">
        <v>445</v>
      </c>
      <c r="D130" t="s">
        <v>449</v>
      </c>
      <c r="E130" t="s">
        <v>560</v>
      </c>
      <c r="F130" t="s">
        <v>450</v>
      </c>
      <c r="G130">
        <v>431.7</v>
      </c>
      <c r="H130">
        <v>2</v>
      </c>
      <c r="I130" t="s">
        <v>40</v>
      </c>
      <c r="J130" t="s">
        <v>39</v>
      </c>
      <c r="L130" t="s">
        <v>181</v>
      </c>
    </row>
    <row r="131" spans="1:12">
      <c r="A131" t="s">
        <v>404</v>
      </c>
      <c r="B131" t="s">
        <v>181</v>
      </c>
      <c r="C131" t="s">
        <v>453</v>
      </c>
      <c r="D131" t="s">
        <v>183</v>
      </c>
      <c r="E131" t="s">
        <v>560</v>
      </c>
      <c r="F131" t="s">
        <v>454</v>
      </c>
      <c r="G131">
        <v>810.23</v>
      </c>
      <c r="H131">
        <v>1</v>
      </c>
      <c r="I131" t="s">
        <v>40</v>
      </c>
      <c r="J131" t="s">
        <v>191</v>
      </c>
      <c r="L131" t="s">
        <v>181</v>
      </c>
    </row>
    <row r="132" spans="1:12">
      <c r="A132" t="s">
        <v>404</v>
      </c>
      <c r="B132" t="s">
        <v>181</v>
      </c>
      <c r="C132" t="s">
        <v>455</v>
      </c>
      <c r="D132" t="s">
        <v>195</v>
      </c>
      <c r="E132" t="s">
        <v>560</v>
      </c>
      <c r="F132" t="s">
        <v>457</v>
      </c>
      <c r="G132">
        <v>2078.36</v>
      </c>
      <c r="H132">
        <v>2</v>
      </c>
      <c r="I132" t="s">
        <v>40</v>
      </c>
      <c r="J132" t="s">
        <v>39</v>
      </c>
      <c r="L132" t="s">
        <v>181</v>
      </c>
    </row>
    <row r="133" spans="1:12">
      <c r="A133" t="s">
        <v>404</v>
      </c>
      <c r="B133" t="s">
        <v>181</v>
      </c>
      <c r="C133" t="s">
        <v>455</v>
      </c>
      <c r="D133" t="s">
        <v>193</v>
      </c>
      <c r="E133" t="s">
        <v>560</v>
      </c>
      <c r="F133" t="s">
        <v>456</v>
      </c>
      <c r="G133">
        <v>991.29</v>
      </c>
      <c r="H133">
        <v>2</v>
      </c>
      <c r="I133" t="s">
        <v>40</v>
      </c>
      <c r="J133" t="s">
        <v>39</v>
      </c>
      <c r="L133" t="s">
        <v>181</v>
      </c>
    </row>
    <row r="134" spans="1:12">
      <c r="A134" t="s">
        <v>404</v>
      </c>
      <c r="B134" t="s">
        <v>181</v>
      </c>
      <c r="C134" t="s">
        <v>455</v>
      </c>
      <c r="D134" t="s">
        <v>183</v>
      </c>
      <c r="E134" t="s">
        <v>560</v>
      </c>
      <c r="F134" t="s">
        <v>458</v>
      </c>
      <c r="G134">
        <v>1497.02</v>
      </c>
      <c r="H134">
        <v>2</v>
      </c>
      <c r="I134" t="s">
        <v>40</v>
      </c>
      <c r="J134" t="s">
        <v>39</v>
      </c>
      <c r="L134" t="s">
        <v>181</v>
      </c>
    </row>
    <row r="135" spans="1:12">
      <c r="A135" t="s">
        <v>404</v>
      </c>
      <c r="B135" t="s">
        <v>181</v>
      </c>
      <c r="C135" t="s">
        <v>455</v>
      </c>
      <c r="D135" t="s">
        <v>211</v>
      </c>
      <c r="E135" t="s">
        <v>560</v>
      </c>
      <c r="F135" t="s">
        <v>459</v>
      </c>
      <c r="G135">
        <v>318.51</v>
      </c>
      <c r="H135">
        <v>2</v>
      </c>
      <c r="I135" t="s">
        <v>40</v>
      </c>
      <c r="J135" t="s">
        <v>39</v>
      </c>
      <c r="L135" t="s">
        <v>181</v>
      </c>
    </row>
    <row r="136" spans="1:12">
      <c r="A136" t="s">
        <v>404</v>
      </c>
      <c r="B136" t="s">
        <v>181</v>
      </c>
      <c r="C136" t="s">
        <v>460</v>
      </c>
      <c r="D136" t="s">
        <v>195</v>
      </c>
      <c r="E136" t="s">
        <v>560</v>
      </c>
      <c r="F136" t="s">
        <v>463</v>
      </c>
      <c r="G136">
        <v>2864.69</v>
      </c>
      <c r="H136">
        <v>1</v>
      </c>
      <c r="I136" t="s">
        <v>40</v>
      </c>
      <c r="J136" t="s">
        <v>464</v>
      </c>
      <c r="L136" t="s">
        <v>181</v>
      </c>
    </row>
    <row r="137" spans="1:12">
      <c r="A137" t="s">
        <v>404</v>
      </c>
      <c r="B137" t="s">
        <v>181</v>
      </c>
      <c r="C137" t="s">
        <v>460</v>
      </c>
      <c r="D137" t="s">
        <v>193</v>
      </c>
      <c r="E137" t="s">
        <v>560</v>
      </c>
      <c r="F137" t="s">
        <v>461</v>
      </c>
      <c r="G137">
        <v>2411.36</v>
      </c>
      <c r="H137">
        <v>1</v>
      </c>
      <c r="I137" t="s">
        <v>40</v>
      </c>
      <c r="J137" t="s">
        <v>462</v>
      </c>
      <c r="L137" t="s">
        <v>181</v>
      </c>
    </row>
    <row r="138" spans="1:12">
      <c r="A138" t="s">
        <v>404</v>
      </c>
      <c r="B138" t="s">
        <v>18</v>
      </c>
      <c r="C138" t="s">
        <v>413</v>
      </c>
      <c r="D138" t="s">
        <v>414</v>
      </c>
      <c r="E138" t="s">
        <v>560</v>
      </c>
      <c r="F138" t="s">
        <v>415</v>
      </c>
      <c r="G138">
        <v>935.36</v>
      </c>
      <c r="H138">
        <v>6</v>
      </c>
      <c r="I138" t="s">
        <v>40</v>
      </c>
      <c r="J138" t="s">
        <v>416</v>
      </c>
      <c r="L138" t="s">
        <v>18</v>
      </c>
    </row>
    <row r="139" spans="1:12">
      <c r="A139" t="s">
        <v>404</v>
      </c>
      <c r="B139" t="s">
        <v>18</v>
      </c>
      <c r="C139" t="s">
        <v>413</v>
      </c>
      <c r="D139" t="s">
        <v>417</v>
      </c>
      <c r="E139" t="s">
        <v>560</v>
      </c>
      <c r="F139" t="s">
        <v>418</v>
      </c>
      <c r="G139">
        <v>967.01</v>
      </c>
      <c r="H139">
        <v>6</v>
      </c>
      <c r="I139" t="s">
        <v>40</v>
      </c>
      <c r="J139" t="s">
        <v>416</v>
      </c>
      <c r="L139" t="s">
        <v>18</v>
      </c>
    </row>
    <row r="140" spans="1:12">
      <c r="A140" t="s">
        <v>404</v>
      </c>
      <c r="B140" t="s">
        <v>18</v>
      </c>
      <c r="C140" t="s">
        <v>413</v>
      </c>
      <c r="D140" t="s">
        <v>419</v>
      </c>
      <c r="E140" t="s">
        <v>560</v>
      </c>
      <c r="F140" t="s">
        <v>420</v>
      </c>
      <c r="G140">
        <v>158.52000000000001</v>
      </c>
      <c r="H140">
        <v>6</v>
      </c>
      <c r="I140" t="s">
        <v>40</v>
      </c>
      <c r="J140" t="s">
        <v>110</v>
      </c>
      <c r="L140" t="s">
        <v>18</v>
      </c>
    </row>
    <row r="141" spans="1:12">
      <c r="A141" t="s">
        <v>404</v>
      </c>
      <c r="B141" t="s">
        <v>18</v>
      </c>
      <c r="C141" t="s">
        <v>421</v>
      </c>
      <c r="D141" t="s">
        <v>319</v>
      </c>
      <c r="E141" t="s">
        <v>560</v>
      </c>
      <c r="F141" t="s">
        <v>422</v>
      </c>
      <c r="G141">
        <v>2720.1</v>
      </c>
      <c r="H141">
        <v>6</v>
      </c>
      <c r="I141" t="s">
        <v>40</v>
      </c>
      <c r="J141" t="s">
        <v>416</v>
      </c>
      <c r="L141" t="s">
        <v>18</v>
      </c>
    </row>
    <row r="142" spans="1:12">
      <c r="A142" t="s">
        <v>404</v>
      </c>
      <c r="B142" t="s">
        <v>18</v>
      </c>
      <c r="C142" t="s">
        <v>411</v>
      </c>
      <c r="D142" t="s">
        <v>20</v>
      </c>
      <c r="E142" t="s">
        <v>560</v>
      </c>
      <c r="F142" t="s">
        <v>412</v>
      </c>
      <c r="G142">
        <v>144</v>
      </c>
      <c r="H142">
        <v>6</v>
      </c>
      <c r="I142" t="s">
        <v>40</v>
      </c>
      <c r="J142" t="s">
        <v>245</v>
      </c>
      <c r="L142" t="s">
        <v>18</v>
      </c>
    </row>
    <row r="143" spans="1:12">
      <c r="A143" t="s">
        <v>404</v>
      </c>
      <c r="B143" t="s">
        <v>18</v>
      </c>
      <c r="C143" t="s">
        <v>423</v>
      </c>
      <c r="D143" t="s">
        <v>20</v>
      </c>
      <c r="E143" t="s">
        <v>560</v>
      </c>
      <c r="F143" t="s">
        <v>424</v>
      </c>
      <c r="G143">
        <v>210</v>
      </c>
      <c r="H143">
        <v>6</v>
      </c>
      <c r="I143" t="s">
        <v>40</v>
      </c>
      <c r="J143" t="s">
        <v>110</v>
      </c>
      <c r="L143" t="s">
        <v>18</v>
      </c>
    </row>
    <row r="144" spans="1:12">
      <c r="A144" t="s">
        <v>404</v>
      </c>
      <c r="B144" t="s">
        <v>18</v>
      </c>
      <c r="C144" t="s">
        <v>431</v>
      </c>
      <c r="D144" t="s">
        <v>117</v>
      </c>
      <c r="E144" t="s">
        <v>560</v>
      </c>
      <c r="F144" t="s">
        <v>435</v>
      </c>
      <c r="G144">
        <v>953.3</v>
      </c>
      <c r="H144">
        <v>6</v>
      </c>
      <c r="I144" t="s">
        <v>40</v>
      </c>
      <c r="J144" t="s">
        <v>433</v>
      </c>
      <c r="L144" t="s">
        <v>18</v>
      </c>
    </row>
    <row r="145" spans="1:12">
      <c r="A145" t="s">
        <v>404</v>
      </c>
      <c r="B145" t="s">
        <v>18</v>
      </c>
      <c r="C145" t="s">
        <v>431</v>
      </c>
      <c r="D145" t="s">
        <v>115</v>
      </c>
      <c r="E145" t="s">
        <v>560</v>
      </c>
      <c r="F145" t="s">
        <v>432</v>
      </c>
      <c r="G145">
        <v>2326</v>
      </c>
      <c r="H145">
        <v>6</v>
      </c>
      <c r="I145" t="s">
        <v>40</v>
      </c>
      <c r="J145" t="s">
        <v>433</v>
      </c>
      <c r="L145" t="s">
        <v>18</v>
      </c>
    </row>
    <row r="146" spans="1:12">
      <c r="A146" t="s">
        <v>404</v>
      </c>
      <c r="B146" t="s">
        <v>18</v>
      </c>
      <c r="C146" t="s">
        <v>431</v>
      </c>
      <c r="D146" t="s">
        <v>123</v>
      </c>
      <c r="E146" t="s">
        <v>560</v>
      </c>
      <c r="F146" t="s">
        <v>434</v>
      </c>
      <c r="G146">
        <v>1019</v>
      </c>
      <c r="H146">
        <v>6</v>
      </c>
      <c r="I146" t="s">
        <v>40</v>
      </c>
      <c r="J146" t="s">
        <v>433</v>
      </c>
      <c r="L146" t="s">
        <v>18</v>
      </c>
    </row>
    <row r="147" spans="1:12">
      <c r="A147" t="s">
        <v>404</v>
      </c>
      <c r="B147" t="s">
        <v>18</v>
      </c>
      <c r="C147" t="s">
        <v>431</v>
      </c>
      <c r="D147" t="s">
        <v>20</v>
      </c>
      <c r="E147" t="s">
        <v>560</v>
      </c>
      <c r="F147" t="s">
        <v>436</v>
      </c>
      <c r="G147">
        <v>157.19999999999999</v>
      </c>
      <c r="H147">
        <v>6</v>
      </c>
      <c r="I147" t="s">
        <v>40</v>
      </c>
      <c r="J147" t="s">
        <v>433</v>
      </c>
      <c r="L147" t="s">
        <v>18</v>
      </c>
    </row>
    <row r="148" spans="1:12">
      <c r="A148" t="s">
        <v>508</v>
      </c>
      <c r="B148" t="s">
        <v>181</v>
      </c>
      <c r="C148" t="s">
        <v>517</v>
      </c>
      <c r="D148" t="s">
        <v>520</v>
      </c>
      <c r="E148" t="s">
        <v>560</v>
      </c>
      <c r="F148">
        <v>9644374</v>
      </c>
      <c r="G148">
        <v>3678.57</v>
      </c>
      <c r="H148">
        <v>2</v>
      </c>
      <c r="I148" t="s">
        <v>40</v>
      </c>
      <c r="J148" t="s">
        <v>510</v>
      </c>
      <c r="L148" t="s">
        <v>181</v>
      </c>
    </row>
    <row r="149" spans="1:12">
      <c r="A149" t="s">
        <v>508</v>
      </c>
      <c r="B149" t="s">
        <v>181</v>
      </c>
      <c r="C149" t="s">
        <v>517</v>
      </c>
      <c r="D149" t="s">
        <v>518</v>
      </c>
      <c r="E149" t="s">
        <v>560</v>
      </c>
      <c r="F149" t="s">
        <v>519</v>
      </c>
      <c r="G149">
        <v>1442.22</v>
      </c>
      <c r="H149">
        <v>4</v>
      </c>
      <c r="I149" t="s">
        <v>40</v>
      </c>
      <c r="J149" t="s">
        <v>510</v>
      </c>
      <c r="L149" t="s">
        <v>181</v>
      </c>
    </row>
    <row r="150" spans="1:12">
      <c r="A150" t="s">
        <v>508</v>
      </c>
      <c r="B150" t="s">
        <v>181</v>
      </c>
      <c r="C150" t="s">
        <v>513</v>
      </c>
      <c r="D150" t="s">
        <v>514</v>
      </c>
      <c r="E150" t="s">
        <v>560</v>
      </c>
      <c r="F150">
        <v>9624692</v>
      </c>
      <c r="G150">
        <v>1984.34</v>
      </c>
      <c r="H150">
        <v>4</v>
      </c>
      <c r="I150" t="s">
        <v>40</v>
      </c>
      <c r="J150" t="s">
        <v>510</v>
      </c>
      <c r="L150" t="s">
        <v>181</v>
      </c>
    </row>
    <row r="151" spans="1:12">
      <c r="A151" t="s">
        <v>508</v>
      </c>
      <c r="B151" t="s">
        <v>181</v>
      </c>
      <c r="C151" t="s">
        <v>523</v>
      </c>
      <c r="D151" t="s">
        <v>183</v>
      </c>
      <c r="E151" t="s">
        <v>560</v>
      </c>
      <c r="F151">
        <v>9636077</v>
      </c>
      <c r="G151">
        <v>1947.04</v>
      </c>
      <c r="H151">
        <v>2</v>
      </c>
      <c r="I151" t="s">
        <v>40</v>
      </c>
      <c r="J151" t="s">
        <v>433</v>
      </c>
      <c r="L151" t="s">
        <v>181</v>
      </c>
    </row>
    <row r="152" spans="1:12">
      <c r="A152" t="s">
        <v>508</v>
      </c>
      <c r="B152" t="s">
        <v>181</v>
      </c>
      <c r="C152" t="s">
        <v>523</v>
      </c>
      <c r="D152" t="s">
        <v>211</v>
      </c>
      <c r="E152" t="s">
        <v>560</v>
      </c>
      <c r="F152">
        <v>9914724</v>
      </c>
      <c r="G152">
        <v>518.73</v>
      </c>
      <c r="H152">
        <v>2</v>
      </c>
      <c r="I152" t="s">
        <v>40</v>
      </c>
      <c r="J152" t="s">
        <v>433</v>
      </c>
      <c r="L152" t="s">
        <v>181</v>
      </c>
    </row>
    <row r="153" spans="1:12">
      <c r="A153" t="s">
        <v>508</v>
      </c>
      <c r="B153" t="s">
        <v>181</v>
      </c>
      <c r="C153" t="s">
        <v>524</v>
      </c>
      <c r="D153" t="s">
        <v>183</v>
      </c>
      <c r="E153" t="s">
        <v>560</v>
      </c>
      <c r="F153">
        <v>9610039</v>
      </c>
      <c r="G153">
        <v>1266.55</v>
      </c>
      <c r="H153">
        <v>5</v>
      </c>
      <c r="I153" t="s">
        <v>40</v>
      </c>
      <c r="J153" t="s">
        <v>433</v>
      </c>
      <c r="L153" t="s">
        <v>181</v>
      </c>
    </row>
    <row r="154" spans="1:12">
      <c r="A154" t="s">
        <v>508</v>
      </c>
      <c r="B154" t="s">
        <v>181</v>
      </c>
      <c r="C154" t="s">
        <v>509</v>
      </c>
      <c r="D154" t="s">
        <v>195</v>
      </c>
      <c r="E154" t="s">
        <v>560</v>
      </c>
      <c r="F154">
        <v>9644533</v>
      </c>
      <c r="G154">
        <v>1029.1600000000001</v>
      </c>
      <c r="H154">
        <v>4</v>
      </c>
      <c r="I154" t="s">
        <v>40</v>
      </c>
      <c r="J154" t="s">
        <v>510</v>
      </c>
      <c r="L154" t="s">
        <v>181</v>
      </c>
    </row>
    <row r="155" spans="1:12">
      <c r="A155" t="s">
        <v>508</v>
      </c>
      <c r="B155" t="s">
        <v>181</v>
      </c>
      <c r="C155" t="s">
        <v>509</v>
      </c>
      <c r="D155" t="s">
        <v>104</v>
      </c>
      <c r="E155" t="s">
        <v>560</v>
      </c>
      <c r="F155">
        <v>9629705</v>
      </c>
      <c r="G155">
        <v>1344.45</v>
      </c>
      <c r="H155">
        <v>6</v>
      </c>
      <c r="I155" t="s">
        <v>40</v>
      </c>
      <c r="J155" t="s">
        <v>510</v>
      </c>
      <c r="L155" t="s">
        <v>181</v>
      </c>
    </row>
    <row r="156" spans="1:12">
      <c r="A156" t="s">
        <v>508</v>
      </c>
      <c r="B156" t="s">
        <v>181</v>
      </c>
      <c r="C156" t="s">
        <v>509</v>
      </c>
      <c r="D156" t="s">
        <v>183</v>
      </c>
      <c r="E156" t="s">
        <v>560</v>
      </c>
      <c r="F156">
        <v>94057904</v>
      </c>
      <c r="G156">
        <v>934.03</v>
      </c>
      <c r="H156">
        <v>6</v>
      </c>
      <c r="I156" t="s">
        <v>40</v>
      </c>
      <c r="J156" t="s">
        <v>510</v>
      </c>
      <c r="L156" t="s">
        <v>181</v>
      </c>
    </row>
    <row r="157" spans="1:12">
      <c r="A157" t="s">
        <v>508</v>
      </c>
      <c r="B157" t="s">
        <v>181</v>
      </c>
      <c r="C157" t="s">
        <v>511</v>
      </c>
      <c r="D157" t="s">
        <v>195</v>
      </c>
      <c r="E157" t="s">
        <v>560</v>
      </c>
      <c r="F157">
        <v>94072940</v>
      </c>
      <c r="G157">
        <v>2262.2600000000002</v>
      </c>
      <c r="H157">
        <v>2</v>
      </c>
      <c r="I157" t="s">
        <v>40</v>
      </c>
      <c r="J157" t="s">
        <v>510</v>
      </c>
      <c r="L157" t="s">
        <v>181</v>
      </c>
    </row>
    <row r="158" spans="1:12">
      <c r="A158" t="s">
        <v>508</v>
      </c>
      <c r="B158" t="s">
        <v>181</v>
      </c>
      <c r="C158" t="s">
        <v>511</v>
      </c>
      <c r="D158" t="s">
        <v>104</v>
      </c>
      <c r="E158" t="s">
        <v>560</v>
      </c>
      <c r="F158">
        <v>11681043</v>
      </c>
      <c r="G158">
        <v>1309.1500000000001</v>
      </c>
      <c r="H158">
        <v>4</v>
      </c>
      <c r="I158" t="s">
        <v>40</v>
      </c>
      <c r="J158" t="s">
        <v>510</v>
      </c>
      <c r="L158" t="s">
        <v>181</v>
      </c>
    </row>
    <row r="159" spans="1:12">
      <c r="A159" t="s">
        <v>21</v>
      </c>
      <c r="B159" t="s">
        <v>181</v>
      </c>
      <c r="C159" t="s">
        <v>192</v>
      </c>
      <c r="D159" t="s">
        <v>195</v>
      </c>
      <c r="E159" t="s">
        <v>196</v>
      </c>
      <c r="F159" t="s">
        <v>196</v>
      </c>
      <c r="H159">
        <v>1</v>
      </c>
      <c r="I159" t="s">
        <v>61</v>
      </c>
      <c r="J159" t="s">
        <v>15</v>
      </c>
      <c r="L159" t="s">
        <v>181</v>
      </c>
    </row>
    <row r="160" spans="1:12">
      <c r="A160" t="s">
        <v>334</v>
      </c>
      <c r="B160" t="s">
        <v>181</v>
      </c>
      <c r="C160" t="s">
        <v>348</v>
      </c>
      <c r="D160" t="s">
        <v>104</v>
      </c>
      <c r="E160">
        <v>4669228</v>
      </c>
      <c r="F160">
        <v>4669228</v>
      </c>
      <c r="H160">
        <v>1</v>
      </c>
      <c r="I160" t="s">
        <v>61</v>
      </c>
      <c r="J160" t="s">
        <v>15</v>
      </c>
      <c r="L160" t="s">
        <v>181</v>
      </c>
    </row>
    <row r="161" spans="1:12">
      <c r="A161" t="s">
        <v>21</v>
      </c>
      <c r="B161" t="s">
        <v>252</v>
      </c>
      <c r="C161" t="s">
        <v>256</v>
      </c>
      <c r="D161" t="s">
        <v>59</v>
      </c>
      <c r="E161" t="s">
        <v>259</v>
      </c>
      <c r="F161" t="s">
        <v>259</v>
      </c>
      <c r="H161">
        <v>1</v>
      </c>
      <c r="I161" t="s">
        <v>61</v>
      </c>
      <c r="J161" t="s">
        <v>15</v>
      </c>
      <c r="L161" t="s">
        <v>252</v>
      </c>
    </row>
    <row r="162" spans="1:12">
      <c r="A162" t="s">
        <v>21</v>
      </c>
      <c r="B162" t="s">
        <v>252</v>
      </c>
      <c r="C162" t="s">
        <v>256</v>
      </c>
      <c r="D162" t="s">
        <v>59</v>
      </c>
      <c r="E162" t="s">
        <v>259</v>
      </c>
      <c r="F162" t="s">
        <v>259</v>
      </c>
      <c r="H162">
        <v>1</v>
      </c>
      <c r="I162" t="s">
        <v>61</v>
      </c>
      <c r="J162" t="s">
        <v>15</v>
      </c>
      <c r="L162" t="s">
        <v>252</v>
      </c>
    </row>
    <row r="163" spans="1:12">
      <c r="A163" t="s">
        <v>21</v>
      </c>
      <c r="B163" t="s">
        <v>252</v>
      </c>
      <c r="C163" t="s">
        <v>256</v>
      </c>
      <c r="D163" t="s">
        <v>257</v>
      </c>
      <c r="E163" t="s">
        <v>258</v>
      </c>
      <c r="F163" t="s">
        <v>258</v>
      </c>
      <c r="H163">
        <v>1</v>
      </c>
      <c r="I163" t="s">
        <v>61</v>
      </c>
      <c r="J163" t="s">
        <v>15</v>
      </c>
      <c r="L163" t="s">
        <v>252</v>
      </c>
    </row>
    <row r="164" spans="1:12">
      <c r="A164" t="s">
        <v>21</v>
      </c>
      <c r="B164" t="s">
        <v>583</v>
      </c>
      <c r="C164" t="s">
        <v>103</v>
      </c>
      <c r="D164" t="s">
        <v>104</v>
      </c>
      <c r="E164" t="s">
        <v>105</v>
      </c>
      <c r="F164" t="s">
        <v>105</v>
      </c>
      <c r="H164">
        <v>1</v>
      </c>
      <c r="I164" t="s">
        <v>61</v>
      </c>
      <c r="J164" t="s">
        <v>15</v>
      </c>
      <c r="L164" t="s">
        <v>11</v>
      </c>
    </row>
    <row r="165" spans="1:12">
      <c r="A165" t="s">
        <v>404</v>
      </c>
      <c r="B165" t="s">
        <v>181</v>
      </c>
      <c r="C165" t="s">
        <v>439</v>
      </c>
      <c r="D165" t="s">
        <v>195</v>
      </c>
      <c r="E165" t="s">
        <v>440</v>
      </c>
      <c r="F165" t="s">
        <v>440</v>
      </c>
      <c r="H165">
        <v>1</v>
      </c>
      <c r="I165" t="s">
        <v>61</v>
      </c>
      <c r="J165" t="s">
        <v>15</v>
      </c>
      <c r="L165" t="s">
        <v>181</v>
      </c>
    </row>
    <row r="166" spans="1:12">
      <c r="A166" t="s">
        <v>404</v>
      </c>
      <c r="B166" t="s">
        <v>181</v>
      </c>
      <c r="C166" t="s">
        <v>439</v>
      </c>
      <c r="D166" t="s">
        <v>195</v>
      </c>
      <c r="E166" t="s">
        <v>440</v>
      </c>
      <c r="F166" t="s">
        <v>440</v>
      </c>
      <c r="H166">
        <v>1</v>
      </c>
      <c r="I166" t="s">
        <v>61</v>
      </c>
      <c r="J166" t="s">
        <v>15</v>
      </c>
      <c r="L166" t="s">
        <v>181</v>
      </c>
    </row>
    <row r="167" spans="1:12">
      <c r="A167" t="s">
        <v>404</v>
      </c>
      <c r="B167" t="s">
        <v>181</v>
      </c>
      <c r="C167" t="s">
        <v>439</v>
      </c>
      <c r="D167" t="s">
        <v>195</v>
      </c>
      <c r="E167" t="s">
        <v>440</v>
      </c>
      <c r="F167" t="s">
        <v>440</v>
      </c>
      <c r="H167">
        <v>1</v>
      </c>
      <c r="I167" t="s">
        <v>61</v>
      </c>
      <c r="J167" t="s">
        <v>15</v>
      </c>
      <c r="L167" t="s">
        <v>181</v>
      </c>
    </row>
    <row r="168" spans="1:12">
      <c r="A168" t="s">
        <v>404</v>
      </c>
      <c r="B168" t="s">
        <v>181</v>
      </c>
      <c r="C168" t="s">
        <v>439</v>
      </c>
      <c r="D168" t="s">
        <v>195</v>
      </c>
      <c r="E168" t="s">
        <v>440</v>
      </c>
      <c r="F168" t="s">
        <v>440</v>
      </c>
      <c r="H168">
        <v>1</v>
      </c>
      <c r="I168" t="s">
        <v>61</v>
      </c>
      <c r="J168" t="s">
        <v>15</v>
      </c>
      <c r="L168" t="s">
        <v>181</v>
      </c>
    </row>
    <row r="169" spans="1:12">
      <c r="A169" t="s">
        <v>21</v>
      </c>
      <c r="B169" t="s">
        <v>181</v>
      </c>
      <c r="C169" t="s">
        <v>210</v>
      </c>
      <c r="D169" t="s">
        <v>211</v>
      </c>
      <c r="E169" t="s">
        <v>212</v>
      </c>
      <c r="F169" t="s">
        <v>212</v>
      </c>
      <c r="H169">
        <v>1</v>
      </c>
      <c r="I169" t="s">
        <v>61</v>
      </c>
      <c r="J169" t="s">
        <v>15</v>
      </c>
      <c r="L169" t="s">
        <v>181</v>
      </c>
    </row>
    <row r="170" spans="1:12">
      <c r="A170" t="s">
        <v>21</v>
      </c>
      <c r="B170" t="s">
        <v>181</v>
      </c>
      <c r="C170" t="s">
        <v>210</v>
      </c>
      <c r="D170" t="s">
        <v>211</v>
      </c>
      <c r="E170" t="s">
        <v>212</v>
      </c>
      <c r="F170" t="s">
        <v>212</v>
      </c>
      <c r="H170">
        <v>1</v>
      </c>
      <c r="I170" t="s">
        <v>61</v>
      </c>
      <c r="J170" t="s">
        <v>15</v>
      </c>
      <c r="L170" t="s">
        <v>181</v>
      </c>
    </row>
    <row r="171" spans="1:12">
      <c r="A171" t="s">
        <v>334</v>
      </c>
      <c r="B171" t="s">
        <v>181</v>
      </c>
      <c r="C171" t="s">
        <v>352</v>
      </c>
      <c r="D171" t="s">
        <v>195</v>
      </c>
      <c r="E171">
        <v>4456959</v>
      </c>
      <c r="F171">
        <v>4456959</v>
      </c>
      <c r="H171">
        <v>1</v>
      </c>
      <c r="I171" t="s">
        <v>61</v>
      </c>
      <c r="J171" t="s">
        <v>15</v>
      </c>
      <c r="L171" t="s">
        <v>181</v>
      </c>
    </row>
    <row r="172" spans="1:12">
      <c r="A172" t="s">
        <v>527</v>
      </c>
      <c r="B172" t="s">
        <v>273</v>
      </c>
      <c r="C172" t="s">
        <v>528</v>
      </c>
      <c r="D172" t="s">
        <v>62</v>
      </c>
      <c r="E172">
        <v>3482064620</v>
      </c>
      <c r="F172">
        <v>3482064620</v>
      </c>
      <c r="H172">
        <v>1</v>
      </c>
      <c r="I172" t="s">
        <v>61</v>
      </c>
      <c r="J172" t="s">
        <v>15</v>
      </c>
      <c r="L172" t="s">
        <v>273</v>
      </c>
    </row>
    <row r="173" spans="1:12">
      <c r="A173" t="s">
        <v>527</v>
      </c>
      <c r="B173" t="s">
        <v>273</v>
      </c>
      <c r="C173" t="s">
        <v>528</v>
      </c>
      <c r="D173" t="s">
        <v>62</v>
      </c>
      <c r="E173">
        <v>3482064620</v>
      </c>
      <c r="F173">
        <v>3482064620</v>
      </c>
      <c r="H173">
        <v>1</v>
      </c>
      <c r="I173" t="s">
        <v>61</v>
      </c>
      <c r="J173" t="s">
        <v>15</v>
      </c>
      <c r="L173" t="s">
        <v>273</v>
      </c>
    </row>
    <row r="174" spans="1:12">
      <c r="A174" t="s">
        <v>334</v>
      </c>
      <c r="B174" t="s">
        <v>181</v>
      </c>
      <c r="C174" t="s">
        <v>348</v>
      </c>
      <c r="D174" t="s">
        <v>183</v>
      </c>
      <c r="E174">
        <v>4450651</v>
      </c>
      <c r="F174">
        <v>4450651</v>
      </c>
      <c r="H174">
        <v>1</v>
      </c>
      <c r="I174" t="s">
        <v>61</v>
      </c>
      <c r="J174" t="s">
        <v>15</v>
      </c>
      <c r="L174" t="s">
        <v>181</v>
      </c>
    </row>
    <row r="175" spans="1:12">
      <c r="A175" t="s">
        <v>21</v>
      </c>
      <c r="B175" t="s">
        <v>181</v>
      </c>
      <c r="C175" t="s">
        <v>182</v>
      </c>
      <c r="D175" t="s">
        <v>183</v>
      </c>
      <c r="E175" t="s">
        <v>184</v>
      </c>
      <c r="F175" t="s">
        <v>184</v>
      </c>
      <c r="H175">
        <v>1</v>
      </c>
      <c r="I175" t="s">
        <v>61</v>
      </c>
      <c r="J175" t="s">
        <v>15</v>
      </c>
      <c r="L175" t="s">
        <v>181</v>
      </c>
    </row>
    <row r="176" spans="1:12">
      <c r="A176" t="s">
        <v>21</v>
      </c>
      <c r="B176" t="s">
        <v>18</v>
      </c>
      <c r="C176" t="s">
        <v>114</v>
      </c>
      <c r="D176" t="s">
        <v>115</v>
      </c>
      <c r="E176" t="s">
        <v>116</v>
      </c>
      <c r="F176" t="s">
        <v>116</v>
      </c>
      <c r="H176">
        <v>1</v>
      </c>
      <c r="I176" t="s">
        <v>61</v>
      </c>
      <c r="J176" t="s">
        <v>15</v>
      </c>
      <c r="L176" t="s">
        <v>18</v>
      </c>
    </row>
    <row r="177" spans="1:12">
      <c r="A177" t="s">
        <v>21</v>
      </c>
      <c r="B177" t="s">
        <v>18</v>
      </c>
      <c r="C177" t="s">
        <v>114</v>
      </c>
      <c r="D177" t="s">
        <v>115</v>
      </c>
      <c r="E177" t="s">
        <v>116</v>
      </c>
      <c r="F177" t="s">
        <v>116</v>
      </c>
      <c r="H177">
        <v>1</v>
      </c>
      <c r="I177" t="s">
        <v>61</v>
      </c>
      <c r="J177" t="s">
        <v>15</v>
      </c>
      <c r="L177" t="s">
        <v>18</v>
      </c>
    </row>
    <row r="178" spans="1:12">
      <c r="A178" t="s">
        <v>21</v>
      </c>
      <c r="B178" t="s">
        <v>18</v>
      </c>
      <c r="C178" t="s">
        <v>114</v>
      </c>
      <c r="D178" t="s">
        <v>115</v>
      </c>
      <c r="E178" t="s">
        <v>116</v>
      </c>
      <c r="F178" t="s">
        <v>116</v>
      </c>
      <c r="H178">
        <v>1</v>
      </c>
      <c r="I178" t="s">
        <v>61</v>
      </c>
      <c r="J178" t="s">
        <v>15</v>
      </c>
      <c r="L178" t="s">
        <v>18</v>
      </c>
    </row>
    <row r="179" spans="1:12">
      <c r="A179" t="s">
        <v>21</v>
      </c>
      <c r="B179" t="s">
        <v>18</v>
      </c>
      <c r="C179" t="s">
        <v>114</v>
      </c>
      <c r="D179" t="s">
        <v>115</v>
      </c>
      <c r="E179" t="s">
        <v>116</v>
      </c>
      <c r="F179" t="s">
        <v>116</v>
      </c>
      <c r="H179">
        <v>1</v>
      </c>
      <c r="I179" t="s">
        <v>61</v>
      </c>
      <c r="J179" t="s">
        <v>15</v>
      </c>
      <c r="L179" t="s">
        <v>18</v>
      </c>
    </row>
    <row r="180" spans="1:12">
      <c r="A180" t="s">
        <v>21</v>
      </c>
      <c r="B180" t="s">
        <v>18</v>
      </c>
      <c r="C180" t="s">
        <v>114</v>
      </c>
      <c r="D180" t="s">
        <v>115</v>
      </c>
      <c r="E180" t="s">
        <v>116</v>
      </c>
      <c r="F180" t="s">
        <v>116</v>
      </c>
      <c r="H180">
        <v>1</v>
      </c>
      <c r="I180" t="s">
        <v>61</v>
      </c>
      <c r="J180" t="s">
        <v>15</v>
      </c>
      <c r="L180" t="s">
        <v>18</v>
      </c>
    </row>
    <row r="181" spans="1:12">
      <c r="A181" t="s">
        <v>21</v>
      </c>
      <c r="B181" t="s">
        <v>18</v>
      </c>
      <c r="C181" t="s">
        <v>114</v>
      </c>
      <c r="D181" t="s">
        <v>115</v>
      </c>
      <c r="E181" t="s">
        <v>116</v>
      </c>
      <c r="F181" t="s">
        <v>116</v>
      </c>
      <c r="H181">
        <v>1</v>
      </c>
      <c r="I181" t="s">
        <v>61</v>
      </c>
      <c r="J181" t="s">
        <v>15</v>
      </c>
      <c r="L181" t="s">
        <v>18</v>
      </c>
    </row>
    <row r="182" spans="1:12">
      <c r="A182" t="s">
        <v>21</v>
      </c>
      <c r="B182" t="s">
        <v>18</v>
      </c>
      <c r="C182" t="s">
        <v>114</v>
      </c>
      <c r="D182" t="s">
        <v>115</v>
      </c>
      <c r="E182" t="s">
        <v>116</v>
      </c>
      <c r="F182" t="s">
        <v>116</v>
      </c>
      <c r="H182">
        <v>1</v>
      </c>
      <c r="I182" t="s">
        <v>61</v>
      </c>
      <c r="J182" t="s">
        <v>15</v>
      </c>
      <c r="L182" t="s">
        <v>18</v>
      </c>
    </row>
    <row r="183" spans="1:12">
      <c r="A183" t="s">
        <v>21</v>
      </c>
      <c r="B183" t="s">
        <v>18</v>
      </c>
      <c r="C183" t="s">
        <v>114</v>
      </c>
      <c r="D183" t="s">
        <v>115</v>
      </c>
      <c r="E183" t="s">
        <v>116</v>
      </c>
      <c r="F183" t="s">
        <v>116</v>
      </c>
      <c r="H183">
        <v>1</v>
      </c>
      <c r="I183" t="s">
        <v>61</v>
      </c>
      <c r="J183" t="s">
        <v>15</v>
      </c>
      <c r="L183" t="s">
        <v>18</v>
      </c>
    </row>
    <row r="184" spans="1:12">
      <c r="A184" t="s">
        <v>21</v>
      </c>
      <c r="B184" t="s">
        <v>18</v>
      </c>
      <c r="C184" t="s">
        <v>114</v>
      </c>
      <c r="D184" t="s">
        <v>115</v>
      </c>
      <c r="E184" t="s">
        <v>116</v>
      </c>
      <c r="F184" t="s">
        <v>116</v>
      </c>
      <c r="H184">
        <v>1</v>
      </c>
      <c r="I184" t="s">
        <v>61</v>
      </c>
      <c r="J184" t="s">
        <v>15</v>
      </c>
      <c r="L184" t="s">
        <v>18</v>
      </c>
    </row>
    <row r="185" spans="1:12">
      <c r="A185" t="s">
        <v>21</v>
      </c>
      <c r="B185" t="s">
        <v>18</v>
      </c>
      <c r="C185" t="s">
        <v>114</v>
      </c>
      <c r="D185" t="s">
        <v>115</v>
      </c>
      <c r="E185" t="s">
        <v>116</v>
      </c>
      <c r="F185" t="s">
        <v>116</v>
      </c>
      <c r="H185">
        <v>1</v>
      </c>
      <c r="I185" t="s">
        <v>61</v>
      </c>
      <c r="J185" t="s">
        <v>15</v>
      </c>
      <c r="L185" t="s">
        <v>18</v>
      </c>
    </row>
    <row r="186" spans="1:12">
      <c r="A186" t="s">
        <v>21</v>
      </c>
      <c r="B186" t="s">
        <v>273</v>
      </c>
      <c r="C186" t="s">
        <v>286</v>
      </c>
      <c r="D186" t="s">
        <v>20</v>
      </c>
      <c r="E186" t="s">
        <v>287</v>
      </c>
      <c r="F186" t="s">
        <v>287</v>
      </c>
      <c r="H186">
        <v>1</v>
      </c>
      <c r="I186" t="s">
        <v>61</v>
      </c>
      <c r="J186" t="s">
        <v>15</v>
      </c>
      <c r="L186" t="s">
        <v>273</v>
      </c>
    </row>
    <row r="187" spans="1:12">
      <c r="A187" t="s">
        <v>508</v>
      </c>
      <c r="B187" t="s">
        <v>181</v>
      </c>
      <c r="C187" t="s">
        <v>521</v>
      </c>
      <c r="D187" t="s">
        <v>183</v>
      </c>
      <c r="E187">
        <v>9637264</v>
      </c>
      <c r="F187">
        <v>9637264</v>
      </c>
      <c r="H187">
        <v>1</v>
      </c>
      <c r="I187" t="s">
        <v>61</v>
      </c>
      <c r="J187" t="s">
        <v>15</v>
      </c>
      <c r="L187" t="s">
        <v>181</v>
      </c>
    </row>
    <row r="188" spans="1:12">
      <c r="A188" t="s">
        <v>21</v>
      </c>
      <c r="B188" t="s">
        <v>273</v>
      </c>
      <c r="C188" t="s">
        <v>286</v>
      </c>
      <c r="D188" t="s">
        <v>20</v>
      </c>
      <c r="E188" t="s">
        <v>287</v>
      </c>
      <c r="F188" t="s">
        <v>287</v>
      </c>
      <c r="H188">
        <v>1</v>
      </c>
      <c r="I188" t="s">
        <v>61</v>
      </c>
      <c r="J188" t="s">
        <v>15</v>
      </c>
      <c r="L188" t="s">
        <v>273</v>
      </c>
    </row>
    <row r="189" spans="1:12">
      <c r="A189" t="s">
        <v>508</v>
      </c>
      <c r="B189" t="s">
        <v>181</v>
      </c>
      <c r="C189" t="s">
        <v>521</v>
      </c>
      <c r="D189" t="s">
        <v>195</v>
      </c>
      <c r="E189">
        <v>9637254</v>
      </c>
      <c r="F189">
        <v>9637254</v>
      </c>
      <c r="H189">
        <v>1</v>
      </c>
      <c r="I189" t="s">
        <v>61</v>
      </c>
      <c r="J189" t="s">
        <v>15</v>
      </c>
      <c r="L189" t="s">
        <v>181</v>
      </c>
    </row>
    <row r="190" spans="1:12">
      <c r="A190" t="s">
        <v>508</v>
      </c>
      <c r="B190" t="s">
        <v>181</v>
      </c>
      <c r="C190" t="s">
        <v>521</v>
      </c>
      <c r="D190" t="s">
        <v>183</v>
      </c>
      <c r="E190">
        <v>9637264</v>
      </c>
      <c r="F190">
        <v>9637264</v>
      </c>
      <c r="H190">
        <v>1</v>
      </c>
      <c r="I190" t="s">
        <v>61</v>
      </c>
      <c r="J190" t="s">
        <v>15</v>
      </c>
      <c r="L190" t="s">
        <v>181</v>
      </c>
    </row>
    <row r="191" spans="1:12">
      <c r="A191" t="s">
        <v>21</v>
      </c>
      <c r="B191" t="s">
        <v>252</v>
      </c>
      <c r="C191" t="s">
        <v>260</v>
      </c>
      <c r="D191" t="s">
        <v>262</v>
      </c>
      <c r="E191" t="s">
        <v>263</v>
      </c>
      <c r="F191" t="s">
        <v>263</v>
      </c>
      <c r="H191">
        <v>1</v>
      </c>
      <c r="I191" t="s">
        <v>61</v>
      </c>
      <c r="J191" t="s">
        <v>15</v>
      </c>
      <c r="L191" t="s">
        <v>252</v>
      </c>
    </row>
    <row r="192" spans="1:12">
      <c r="A192" t="s">
        <v>508</v>
      </c>
      <c r="B192" t="s">
        <v>181</v>
      </c>
      <c r="C192" t="s">
        <v>515</v>
      </c>
      <c r="D192" t="s">
        <v>183</v>
      </c>
      <c r="E192">
        <v>9636077</v>
      </c>
      <c r="F192">
        <v>9636077</v>
      </c>
      <c r="H192">
        <v>1</v>
      </c>
      <c r="I192" t="s">
        <v>61</v>
      </c>
      <c r="J192" t="s">
        <v>15</v>
      </c>
      <c r="L192" t="s">
        <v>181</v>
      </c>
    </row>
    <row r="193" spans="1:12">
      <c r="A193" t="s">
        <v>21</v>
      </c>
      <c r="B193" t="s">
        <v>181</v>
      </c>
      <c r="C193" t="s">
        <v>210</v>
      </c>
      <c r="D193" t="s">
        <v>211</v>
      </c>
      <c r="E193" t="s">
        <v>213</v>
      </c>
      <c r="F193" t="s">
        <v>213</v>
      </c>
      <c r="H193">
        <v>1</v>
      </c>
      <c r="I193" t="s">
        <v>61</v>
      </c>
      <c r="J193" t="s">
        <v>15</v>
      </c>
      <c r="L193" t="s">
        <v>181</v>
      </c>
    </row>
    <row r="194" spans="1:12">
      <c r="A194" t="s">
        <v>21</v>
      </c>
      <c r="B194" t="s">
        <v>22</v>
      </c>
      <c r="C194" t="s">
        <v>56</v>
      </c>
      <c r="D194" t="s">
        <v>59</v>
      </c>
      <c r="E194" t="s">
        <v>60</v>
      </c>
      <c r="F194" t="s">
        <v>60</v>
      </c>
      <c r="H194">
        <v>1</v>
      </c>
      <c r="I194" t="s">
        <v>61</v>
      </c>
      <c r="J194" t="s">
        <v>15</v>
      </c>
      <c r="L194" t="s">
        <v>22</v>
      </c>
    </row>
    <row r="195" spans="1:12">
      <c r="A195" t="s">
        <v>21</v>
      </c>
      <c r="B195" t="s">
        <v>22</v>
      </c>
      <c r="C195" t="s">
        <v>56</v>
      </c>
      <c r="D195" t="s">
        <v>59</v>
      </c>
      <c r="E195" t="s">
        <v>60</v>
      </c>
      <c r="F195" t="s">
        <v>60</v>
      </c>
      <c r="H195">
        <v>1</v>
      </c>
      <c r="I195" t="s">
        <v>61</v>
      </c>
      <c r="J195" t="s">
        <v>15</v>
      </c>
      <c r="L195" t="s">
        <v>22</v>
      </c>
    </row>
    <row r="196" spans="1:12">
      <c r="A196" t="s">
        <v>508</v>
      </c>
      <c r="B196" t="s">
        <v>181</v>
      </c>
      <c r="C196" t="s">
        <v>516</v>
      </c>
      <c r="D196" t="s">
        <v>183</v>
      </c>
      <c r="E196">
        <v>9624488</v>
      </c>
      <c r="F196">
        <v>9624488</v>
      </c>
      <c r="H196">
        <v>1</v>
      </c>
      <c r="I196" t="s">
        <v>61</v>
      </c>
      <c r="J196" t="s">
        <v>15</v>
      </c>
      <c r="L196" t="s">
        <v>181</v>
      </c>
    </row>
    <row r="197" spans="1:12">
      <c r="A197" t="s">
        <v>508</v>
      </c>
      <c r="B197" t="s">
        <v>181</v>
      </c>
      <c r="C197" t="s">
        <v>516</v>
      </c>
      <c r="D197" t="s">
        <v>183</v>
      </c>
      <c r="E197">
        <v>9624488</v>
      </c>
      <c r="F197">
        <v>9624488</v>
      </c>
      <c r="H197">
        <v>1</v>
      </c>
      <c r="I197" t="s">
        <v>61</v>
      </c>
      <c r="J197" t="s">
        <v>15</v>
      </c>
      <c r="L197" t="s">
        <v>181</v>
      </c>
    </row>
    <row r="198" spans="1:12">
      <c r="A198" t="s">
        <v>508</v>
      </c>
      <c r="B198" t="s">
        <v>181</v>
      </c>
      <c r="C198" t="s">
        <v>516</v>
      </c>
      <c r="D198" t="s">
        <v>183</v>
      </c>
      <c r="E198">
        <v>9625232</v>
      </c>
      <c r="F198">
        <v>9625232</v>
      </c>
      <c r="H198">
        <v>1</v>
      </c>
      <c r="I198" t="s">
        <v>61</v>
      </c>
      <c r="J198" t="s">
        <v>15</v>
      </c>
      <c r="L198" t="s">
        <v>181</v>
      </c>
    </row>
    <row r="199" spans="1:12">
      <c r="A199" t="s">
        <v>21</v>
      </c>
      <c r="B199" t="s">
        <v>273</v>
      </c>
      <c r="C199" t="s">
        <v>286</v>
      </c>
      <c r="D199" t="s">
        <v>288</v>
      </c>
      <c r="E199" t="s">
        <v>290</v>
      </c>
      <c r="F199" t="s">
        <v>290</v>
      </c>
      <c r="H199">
        <v>1</v>
      </c>
      <c r="I199" t="s">
        <v>61</v>
      </c>
      <c r="J199" t="s">
        <v>15</v>
      </c>
      <c r="L199" t="s">
        <v>273</v>
      </c>
    </row>
    <row r="200" spans="1:12">
      <c r="A200" t="s">
        <v>21</v>
      </c>
      <c r="B200" t="s">
        <v>273</v>
      </c>
      <c r="C200" t="s">
        <v>286</v>
      </c>
      <c r="D200" t="s">
        <v>288</v>
      </c>
      <c r="E200" t="s">
        <v>289</v>
      </c>
      <c r="F200" t="s">
        <v>289</v>
      </c>
      <c r="H200">
        <v>1</v>
      </c>
      <c r="I200" t="s">
        <v>61</v>
      </c>
      <c r="J200" t="s">
        <v>15</v>
      </c>
      <c r="L200" t="s">
        <v>273</v>
      </c>
    </row>
    <row r="201" spans="1:12">
      <c r="A201" t="s">
        <v>21</v>
      </c>
      <c r="B201" t="s">
        <v>181</v>
      </c>
      <c r="C201" t="s">
        <v>205</v>
      </c>
      <c r="D201" t="s">
        <v>195</v>
      </c>
      <c r="E201" t="s">
        <v>206</v>
      </c>
      <c r="F201" t="s">
        <v>206</v>
      </c>
      <c r="H201">
        <v>1</v>
      </c>
      <c r="I201" t="s">
        <v>61</v>
      </c>
      <c r="J201" t="s">
        <v>15</v>
      </c>
      <c r="L201" t="s">
        <v>181</v>
      </c>
    </row>
    <row r="202" spans="1:12">
      <c r="A202" t="s">
        <v>508</v>
      </c>
      <c r="B202" t="s">
        <v>181</v>
      </c>
      <c r="C202" t="s">
        <v>521</v>
      </c>
      <c r="D202" t="s">
        <v>104</v>
      </c>
      <c r="E202">
        <v>9594816</v>
      </c>
      <c r="F202">
        <v>9594816</v>
      </c>
      <c r="H202">
        <v>1</v>
      </c>
      <c r="I202" t="s">
        <v>61</v>
      </c>
      <c r="J202" t="s">
        <v>15</v>
      </c>
      <c r="L202" t="s">
        <v>181</v>
      </c>
    </row>
    <row r="203" spans="1:12">
      <c r="A203" t="s">
        <v>21</v>
      </c>
      <c r="B203" t="s">
        <v>18</v>
      </c>
      <c r="C203" t="s">
        <v>128</v>
      </c>
      <c r="D203" t="s">
        <v>115</v>
      </c>
      <c r="E203" t="s">
        <v>129</v>
      </c>
      <c r="F203" t="s">
        <v>129</v>
      </c>
      <c r="H203">
        <v>1</v>
      </c>
      <c r="I203" t="s">
        <v>61</v>
      </c>
      <c r="J203" t="s">
        <v>15</v>
      </c>
      <c r="L203" t="s">
        <v>18</v>
      </c>
    </row>
    <row r="204" spans="1:12">
      <c r="A204" t="s">
        <v>21</v>
      </c>
      <c r="B204" t="s">
        <v>273</v>
      </c>
      <c r="C204" t="s">
        <v>291</v>
      </c>
      <c r="D204" t="s">
        <v>20</v>
      </c>
      <c r="E204" t="s">
        <v>293</v>
      </c>
      <c r="F204" t="s">
        <v>293</v>
      </c>
      <c r="H204">
        <v>1</v>
      </c>
      <c r="I204" t="s">
        <v>61</v>
      </c>
      <c r="J204" t="s">
        <v>15</v>
      </c>
      <c r="L204" t="s">
        <v>273</v>
      </c>
    </row>
    <row r="205" spans="1:12">
      <c r="A205" t="s">
        <v>21</v>
      </c>
      <c r="B205" t="s">
        <v>22</v>
      </c>
      <c r="C205" t="s">
        <v>95</v>
      </c>
      <c r="D205" t="s">
        <v>59</v>
      </c>
      <c r="E205" t="s">
        <v>98</v>
      </c>
      <c r="F205" t="s">
        <v>98</v>
      </c>
      <c r="H205">
        <v>1</v>
      </c>
      <c r="I205" t="s">
        <v>61</v>
      </c>
      <c r="J205" t="s">
        <v>15</v>
      </c>
      <c r="L205" t="s">
        <v>22</v>
      </c>
    </row>
    <row r="206" spans="1:12">
      <c r="A206" t="s">
        <v>21</v>
      </c>
      <c r="B206" t="s">
        <v>22</v>
      </c>
      <c r="C206" t="s">
        <v>95</v>
      </c>
      <c r="D206" t="s">
        <v>59</v>
      </c>
      <c r="E206" t="s">
        <v>98</v>
      </c>
      <c r="F206" t="s">
        <v>98</v>
      </c>
      <c r="H206">
        <v>1</v>
      </c>
      <c r="I206" t="s">
        <v>61</v>
      </c>
      <c r="J206" t="s">
        <v>15</v>
      </c>
      <c r="L206" t="s">
        <v>22</v>
      </c>
    </row>
    <row r="207" spans="1:12">
      <c r="A207" t="s">
        <v>529</v>
      </c>
      <c r="B207" t="s">
        <v>18</v>
      </c>
      <c r="C207" t="s">
        <v>530</v>
      </c>
      <c r="D207" t="s">
        <v>117</v>
      </c>
      <c r="E207">
        <v>4536440361</v>
      </c>
      <c r="F207">
        <v>4536440361</v>
      </c>
      <c r="H207">
        <v>1</v>
      </c>
      <c r="I207" t="s">
        <v>61</v>
      </c>
      <c r="J207" t="s">
        <v>15</v>
      </c>
      <c r="L207" t="s">
        <v>18</v>
      </c>
    </row>
    <row r="208" spans="1:12">
      <c r="A208" t="s">
        <v>529</v>
      </c>
      <c r="B208" t="s">
        <v>18</v>
      </c>
      <c r="C208" t="s">
        <v>530</v>
      </c>
      <c r="D208" t="s">
        <v>117</v>
      </c>
      <c r="E208">
        <v>4536440361</v>
      </c>
      <c r="F208">
        <v>4536440361</v>
      </c>
      <c r="H208">
        <v>1</v>
      </c>
      <c r="I208" t="s">
        <v>61</v>
      </c>
      <c r="J208" t="s">
        <v>15</v>
      </c>
      <c r="L208" t="s">
        <v>18</v>
      </c>
    </row>
    <row r="209" spans="1:12">
      <c r="A209" t="s">
        <v>529</v>
      </c>
      <c r="B209" t="s">
        <v>18</v>
      </c>
      <c r="C209" t="s">
        <v>530</v>
      </c>
      <c r="D209" t="s">
        <v>123</v>
      </c>
      <c r="E209">
        <v>4536416271</v>
      </c>
      <c r="F209">
        <v>4536416271</v>
      </c>
      <c r="H209">
        <v>1</v>
      </c>
      <c r="I209" t="s">
        <v>61</v>
      </c>
      <c r="J209" t="s">
        <v>15</v>
      </c>
      <c r="L209" t="s">
        <v>18</v>
      </c>
    </row>
    <row r="210" spans="1:12">
      <c r="A210" t="s">
        <v>529</v>
      </c>
      <c r="B210" t="s">
        <v>18</v>
      </c>
      <c r="C210" t="s">
        <v>530</v>
      </c>
      <c r="D210" t="s">
        <v>20</v>
      </c>
      <c r="E210">
        <v>4536446747</v>
      </c>
      <c r="F210">
        <v>4536446747</v>
      </c>
      <c r="H210">
        <v>1</v>
      </c>
      <c r="I210" t="s">
        <v>61</v>
      </c>
      <c r="J210" t="s">
        <v>15</v>
      </c>
      <c r="L210" t="s">
        <v>18</v>
      </c>
    </row>
    <row r="211" spans="1:12">
      <c r="A211" t="s">
        <v>529</v>
      </c>
      <c r="B211" t="s">
        <v>18</v>
      </c>
      <c r="C211" t="s">
        <v>530</v>
      </c>
      <c r="D211" t="s">
        <v>20</v>
      </c>
      <c r="E211">
        <v>4536446747</v>
      </c>
      <c r="F211">
        <v>4536446747</v>
      </c>
      <c r="H211">
        <v>1</v>
      </c>
      <c r="I211" t="s">
        <v>61</v>
      </c>
      <c r="J211" t="s">
        <v>15</v>
      </c>
      <c r="L211" t="s">
        <v>18</v>
      </c>
    </row>
    <row r="212" spans="1:12">
      <c r="A212" t="s">
        <v>529</v>
      </c>
      <c r="B212" t="s">
        <v>18</v>
      </c>
      <c r="C212" t="s">
        <v>530</v>
      </c>
      <c r="D212" t="s">
        <v>20</v>
      </c>
      <c r="E212">
        <v>4536446746</v>
      </c>
      <c r="F212">
        <v>4536446746</v>
      </c>
      <c r="H212">
        <v>1</v>
      </c>
      <c r="I212" t="s">
        <v>61</v>
      </c>
      <c r="J212" t="s">
        <v>15</v>
      </c>
      <c r="L212" t="s">
        <v>18</v>
      </c>
    </row>
    <row r="213" spans="1:12">
      <c r="A213" t="s">
        <v>529</v>
      </c>
      <c r="B213" t="s">
        <v>18</v>
      </c>
      <c r="C213" t="s">
        <v>530</v>
      </c>
      <c r="D213" t="s">
        <v>20</v>
      </c>
      <c r="E213">
        <v>4536446746</v>
      </c>
      <c r="F213">
        <v>4536446746</v>
      </c>
      <c r="H213">
        <v>1</v>
      </c>
      <c r="I213" t="s">
        <v>61</v>
      </c>
      <c r="J213" t="s">
        <v>15</v>
      </c>
      <c r="L213" t="s">
        <v>18</v>
      </c>
    </row>
    <row r="214" spans="1:12">
      <c r="A214" t="s">
        <v>529</v>
      </c>
      <c r="B214" t="s">
        <v>18</v>
      </c>
      <c r="C214" t="s">
        <v>531</v>
      </c>
      <c r="D214" t="s">
        <v>20</v>
      </c>
      <c r="E214">
        <v>4536247632</v>
      </c>
      <c r="F214">
        <v>4536247632</v>
      </c>
      <c r="H214">
        <v>1</v>
      </c>
      <c r="I214" t="s">
        <v>61</v>
      </c>
      <c r="J214" t="s">
        <v>15</v>
      </c>
      <c r="L214" t="s">
        <v>18</v>
      </c>
    </row>
    <row r="215" spans="1:12">
      <c r="A215" t="s">
        <v>529</v>
      </c>
      <c r="B215" t="s">
        <v>18</v>
      </c>
      <c r="C215" t="s">
        <v>531</v>
      </c>
      <c r="D215" t="s">
        <v>20</v>
      </c>
      <c r="E215">
        <v>4536247632</v>
      </c>
      <c r="F215">
        <v>4536247632</v>
      </c>
      <c r="H215">
        <v>1</v>
      </c>
      <c r="I215" t="s">
        <v>61</v>
      </c>
      <c r="J215" t="s">
        <v>15</v>
      </c>
      <c r="L215" t="s">
        <v>18</v>
      </c>
    </row>
    <row r="216" spans="1:12">
      <c r="A216" t="s">
        <v>529</v>
      </c>
      <c r="B216" t="s">
        <v>18</v>
      </c>
      <c r="C216" t="s">
        <v>531</v>
      </c>
      <c r="D216" t="s">
        <v>20</v>
      </c>
      <c r="E216">
        <v>4536247632</v>
      </c>
      <c r="F216">
        <v>4536247632</v>
      </c>
      <c r="H216">
        <v>1</v>
      </c>
      <c r="I216" t="s">
        <v>61</v>
      </c>
      <c r="J216" t="s">
        <v>15</v>
      </c>
      <c r="L216" t="s">
        <v>18</v>
      </c>
    </row>
    <row r="217" spans="1:12">
      <c r="A217" t="s">
        <v>529</v>
      </c>
      <c r="B217" t="s">
        <v>18</v>
      </c>
      <c r="C217" t="s">
        <v>531</v>
      </c>
      <c r="D217" t="s">
        <v>20</v>
      </c>
      <c r="E217">
        <v>4536247632</v>
      </c>
      <c r="F217">
        <v>4536247632</v>
      </c>
      <c r="H217">
        <v>1</v>
      </c>
      <c r="I217" t="s">
        <v>61</v>
      </c>
      <c r="J217" t="s">
        <v>15</v>
      </c>
      <c r="L217" t="s">
        <v>18</v>
      </c>
    </row>
    <row r="218" spans="1:12">
      <c r="A218" t="s">
        <v>529</v>
      </c>
      <c r="B218" t="s">
        <v>18</v>
      </c>
      <c r="C218" t="s">
        <v>531</v>
      </c>
      <c r="D218" t="s">
        <v>20</v>
      </c>
      <c r="E218">
        <v>4536247632</v>
      </c>
      <c r="F218">
        <v>4536247632</v>
      </c>
      <c r="H218">
        <v>1</v>
      </c>
      <c r="I218" t="s">
        <v>61</v>
      </c>
      <c r="J218" t="s">
        <v>15</v>
      </c>
      <c r="L218" t="s">
        <v>18</v>
      </c>
    </row>
    <row r="219" spans="1:12">
      <c r="A219" t="s">
        <v>529</v>
      </c>
      <c r="B219" t="s">
        <v>18</v>
      </c>
      <c r="C219" t="s">
        <v>531</v>
      </c>
      <c r="D219" t="s">
        <v>20</v>
      </c>
      <c r="E219">
        <v>4536247632</v>
      </c>
      <c r="F219">
        <v>4536247632</v>
      </c>
      <c r="H219">
        <v>1</v>
      </c>
      <c r="I219" t="s">
        <v>61</v>
      </c>
      <c r="J219" t="s">
        <v>15</v>
      </c>
      <c r="L219" t="s">
        <v>18</v>
      </c>
    </row>
    <row r="220" spans="1:12">
      <c r="A220" t="s">
        <v>21</v>
      </c>
      <c r="B220" t="s">
        <v>18</v>
      </c>
      <c r="C220" t="s">
        <v>122</v>
      </c>
      <c r="D220" t="s">
        <v>20</v>
      </c>
      <c r="E220" t="s">
        <v>125</v>
      </c>
      <c r="F220" t="s">
        <v>125</v>
      </c>
      <c r="H220">
        <v>1</v>
      </c>
      <c r="I220" t="s">
        <v>61</v>
      </c>
      <c r="J220" t="s">
        <v>15</v>
      </c>
      <c r="L220" t="s">
        <v>18</v>
      </c>
    </row>
    <row r="221" spans="1:12">
      <c r="A221" t="s">
        <v>21</v>
      </c>
      <c r="B221" t="s">
        <v>18</v>
      </c>
      <c r="C221" t="s">
        <v>122</v>
      </c>
      <c r="D221" t="s">
        <v>20</v>
      </c>
      <c r="E221" t="s">
        <v>125</v>
      </c>
      <c r="F221" t="s">
        <v>125</v>
      </c>
      <c r="H221">
        <v>1</v>
      </c>
      <c r="I221" t="s">
        <v>61</v>
      </c>
      <c r="J221" t="s">
        <v>15</v>
      </c>
      <c r="L221" t="s">
        <v>18</v>
      </c>
    </row>
    <row r="222" spans="1:12">
      <c r="A222" t="s">
        <v>532</v>
      </c>
      <c r="B222" t="s">
        <v>583</v>
      </c>
      <c r="C222" t="s">
        <v>536</v>
      </c>
      <c r="D222" t="s">
        <v>96</v>
      </c>
      <c r="E222" t="s">
        <v>537</v>
      </c>
      <c r="F222" t="s">
        <v>537</v>
      </c>
      <c r="H222">
        <v>1</v>
      </c>
      <c r="I222" t="s">
        <v>61</v>
      </c>
      <c r="J222" t="s">
        <v>15</v>
      </c>
      <c r="L222" t="s">
        <v>11</v>
      </c>
    </row>
    <row r="223" spans="1:12">
      <c r="A223" t="s">
        <v>21</v>
      </c>
      <c r="B223" t="s">
        <v>18</v>
      </c>
      <c r="C223" t="s">
        <v>144</v>
      </c>
      <c r="D223" t="s">
        <v>117</v>
      </c>
      <c r="E223" t="s">
        <v>146</v>
      </c>
      <c r="F223" t="s">
        <v>146</v>
      </c>
      <c r="H223">
        <v>1</v>
      </c>
      <c r="I223" t="s">
        <v>61</v>
      </c>
      <c r="J223" t="s">
        <v>15</v>
      </c>
      <c r="L223" t="s">
        <v>18</v>
      </c>
    </row>
    <row r="224" spans="1:12">
      <c r="A224" t="s">
        <v>21</v>
      </c>
      <c r="B224" t="s">
        <v>18</v>
      </c>
      <c r="C224" t="s">
        <v>144</v>
      </c>
      <c r="D224" t="s">
        <v>123</v>
      </c>
      <c r="E224" t="s">
        <v>145</v>
      </c>
      <c r="F224" t="s">
        <v>145</v>
      </c>
      <c r="H224">
        <v>1</v>
      </c>
      <c r="I224" t="s">
        <v>61</v>
      </c>
      <c r="J224" t="s">
        <v>15</v>
      </c>
      <c r="L224" t="s">
        <v>18</v>
      </c>
    </row>
    <row r="225" spans="1:12">
      <c r="A225" t="s">
        <v>21</v>
      </c>
      <c r="B225" t="s">
        <v>18</v>
      </c>
      <c r="C225" t="s">
        <v>144</v>
      </c>
      <c r="D225" t="s">
        <v>123</v>
      </c>
      <c r="E225" t="s">
        <v>145</v>
      </c>
      <c r="F225" t="s">
        <v>145</v>
      </c>
      <c r="H225">
        <v>1</v>
      </c>
      <c r="I225" t="s">
        <v>61</v>
      </c>
      <c r="J225" t="s">
        <v>15</v>
      </c>
      <c r="L225" t="s">
        <v>18</v>
      </c>
    </row>
    <row r="226" spans="1:12">
      <c r="A226" t="s">
        <v>21</v>
      </c>
      <c r="B226" t="s">
        <v>18</v>
      </c>
      <c r="C226" t="s">
        <v>139</v>
      </c>
      <c r="D226" t="s">
        <v>117</v>
      </c>
      <c r="E226" t="s">
        <v>140</v>
      </c>
      <c r="F226" t="s">
        <v>140</v>
      </c>
      <c r="H226">
        <v>1</v>
      </c>
      <c r="I226" t="s">
        <v>61</v>
      </c>
      <c r="J226" t="s">
        <v>15</v>
      </c>
      <c r="L226" t="s">
        <v>18</v>
      </c>
    </row>
    <row r="227" spans="1:12">
      <c r="A227" t="s">
        <v>21</v>
      </c>
      <c r="B227" t="s">
        <v>18</v>
      </c>
      <c r="C227" t="s">
        <v>139</v>
      </c>
      <c r="D227" t="s">
        <v>117</v>
      </c>
      <c r="E227" t="s">
        <v>140</v>
      </c>
      <c r="F227" t="s">
        <v>140</v>
      </c>
      <c r="H227">
        <v>1</v>
      </c>
      <c r="I227" t="s">
        <v>61</v>
      </c>
      <c r="J227" t="s">
        <v>15</v>
      </c>
      <c r="L227" t="s">
        <v>18</v>
      </c>
    </row>
    <row r="228" spans="1:12">
      <c r="A228" t="s">
        <v>21</v>
      </c>
      <c r="B228" t="s">
        <v>18</v>
      </c>
      <c r="C228" t="s">
        <v>139</v>
      </c>
      <c r="D228" t="s">
        <v>117</v>
      </c>
      <c r="E228" t="s">
        <v>140</v>
      </c>
      <c r="F228" t="s">
        <v>140</v>
      </c>
      <c r="H228">
        <v>1</v>
      </c>
      <c r="I228" t="s">
        <v>61</v>
      </c>
      <c r="J228" t="s">
        <v>15</v>
      </c>
      <c r="L228" t="s">
        <v>18</v>
      </c>
    </row>
    <row r="229" spans="1:12">
      <c r="A229" t="s">
        <v>21</v>
      </c>
      <c r="B229" t="s">
        <v>18</v>
      </c>
      <c r="C229" t="s">
        <v>139</v>
      </c>
      <c r="D229" t="s">
        <v>117</v>
      </c>
      <c r="E229" t="s">
        <v>140</v>
      </c>
      <c r="F229" t="s">
        <v>140</v>
      </c>
      <c r="H229">
        <v>1</v>
      </c>
      <c r="I229" t="s">
        <v>61</v>
      </c>
      <c r="J229" t="s">
        <v>15</v>
      </c>
      <c r="L229" t="s">
        <v>18</v>
      </c>
    </row>
    <row r="230" spans="1:12">
      <c r="A230" t="s">
        <v>529</v>
      </c>
      <c r="B230" t="s">
        <v>18</v>
      </c>
      <c r="C230" t="s">
        <v>531</v>
      </c>
      <c r="D230" t="s">
        <v>117</v>
      </c>
      <c r="E230">
        <v>4536277736</v>
      </c>
      <c r="F230">
        <v>4536277736</v>
      </c>
      <c r="H230">
        <v>1</v>
      </c>
      <c r="I230" t="s">
        <v>61</v>
      </c>
      <c r="J230" t="s">
        <v>15</v>
      </c>
      <c r="L230" t="s">
        <v>18</v>
      </c>
    </row>
    <row r="231" spans="1:12">
      <c r="A231" t="s">
        <v>21</v>
      </c>
      <c r="B231" t="s">
        <v>18</v>
      </c>
      <c r="C231" t="s">
        <v>139</v>
      </c>
      <c r="D231" t="s">
        <v>20</v>
      </c>
      <c r="E231" t="s">
        <v>141</v>
      </c>
      <c r="F231" t="s">
        <v>141</v>
      </c>
      <c r="H231">
        <v>1</v>
      </c>
      <c r="I231" t="s">
        <v>61</v>
      </c>
      <c r="J231" t="s">
        <v>15</v>
      </c>
      <c r="L231" t="s">
        <v>18</v>
      </c>
    </row>
    <row r="232" spans="1:12">
      <c r="A232" t="s">
        <v>21</v>
      </c>
      <c r="B232" t="s">
        <v>18</v>
      </c>
      <c r="C232" t="s">
        <v>139</v>
      </c>
      <c r="D232" t="s">
        <v>20</v>
      </c>
      <c r="E232" t="s">
        <v>141</v>
      </c>
      <c r="F232" t="s">
        <v>141</v>
      </c>
      <c r="H232">
        <v>1</v>
      </c>
      <c r="I232" t="s">
        <v>61</v>
      </c>
      <c r="J232" t="s">
        <v>15</v>
      </c>
      <c r="L232" t="s">
        <v>18</v>
      </c>
    </row>
    <row r="233" spans="1:12">
      <c r="A233" t="s">
        <v>21</v>
      </c>
      <c r="B233" t="s">
        <v>18</v>
      </c>
      <c r="C233" t="s">
        <v>128</v>
      </c>
      <c r="D233" t="s">
        <v>123</v>
      </c>
      <c r="E233" t="s">
        <v>124</v>
      </c>
      <c r="F233" t="s">
        <v>124</v>
      </c>
      <c r="H233">
        <v>1</v>
      </c>
      <c r="I233" t="s">
        <v>61</v>
      </c>
      <c r="J233" t="s">
        <v>15</v>
      </c>
      <c r="L233" t="s">
        <v>18</v>
      </c>
    </row>
    <row r="234" spans="1:12">
      <c r="A234" t="s">
        <v>21</v>
      </c>
      <c r="B234" t="s">
        <v>18</v>
      </c>
      <c r="C234" t="s">
        <v>128</v>
      </c>
      <c r="D234" t="s">
        <v>123</v>
      </c>
      <c r="E234" t="s">
        <v>124</v>
      </c>
      <c r="F234" t="s">
        <v>124</v>
      </c>
      <c r="H234">
        <v>1</v>
      </c>
      <c r="I234" t="s">
        <v>61</v>
      </c>
      <c r="J234" t="s">
        <v>15</v>
      </c>
      <c r="L234" t="s">
        <v>18</v>
      </c>
    </row>
    <row r="235" spans="1:12">
      <c r="A235" t="s">
        <v>508</v>
      </c>
      <c r="B235" t="s">
        <v>181</v>
      </c>
      <c r="C235" t="s">
        <v>512</v>
      </c>
      <c r="D235" t="s">
        <v>104</v>
      </c>
      <c r="E235">
        <v>9624470</v>
      </c>
      <c r="F235">
        <v>9624470</v>
      </c>
      <c r="H235">
        <v>1</v>
      </c>
      <c r="I235" t="s">
        <v>61</v>
      </c>
      <c r="J235" t="s">
        <v>15</v>
      </c>
      <c r="L235" t="s">
        <v>181</v>
      </c>
    </row>
    <row r="236" spans="1:12">
      <c r="A236" t="s">
        <v>508</v>
      </c>
      <c r="B236" t="s">
        <v>181</v>
      </c>
      <c r="C236" t="s">
        <v>512</v>
      </c>
      <c r="D236" t="s">
        <v>104</v>
      </c>
      <c r="E236">
        <v>9603922</v>
      </c>
      <c r="F236">
        <v>9603922</v>
      </c>
      <c r="H236">
        <v>1</v>
      </c>
      <c r="I236" t="s">
        <v>61</v>
      </c>
      <c r="J236" t="s">
        <v>15</v>
      </c>
      <c r="L236" t="s">
        <v>181</v>
      </c>
    </row>
    <row r="237" spans="1:12">
      <c r="A237" t="s">
        <v>508</v>
      </c>
      <c r="B237" t="s">
        <v>181</v>
      </c>
      <c r="C237" t="s">
        <v>512</v>
      </c>
      <c r="D237" t="s">
        <v>195</v>
      </c>
      <c r="E237">
        <v>9603919</v>
      </c>
      <c r="F237">
        <v>9603919</v>
      </c>
      <c r="H237">
        <v>1</v>
      </c>
      <c r="I237" t="s">
        <v>61</v>
      </c>
      <c r="J237" t="s">
        <v>15</v>
      </c>
      <c r="L237" t="s">
        <v>181</v>
      </c>
    </row>
    <row r="238" spans="1:12">
      <c r="A238" t="s">
        <v>508</v>
      </c>
      <c r="B238" t="s">
        <v>181</v>
      </c>
      <c r="C238" t="s">
        <v>522</v>
      </c>
      <c r="D238" t="s">
        <v>104</v>
      </c>
      <c r="E238">
        <v>9247018</v>
      </c>
      <c r="F238">
        <v>9247018</v>
      </c>
      <c r="H238">
        <v>1</v>
      </c>
      <c r="I238" t="s">
        <v>61</v>
      </c>
      <c r="J238" t="s">
        <v>15</v>
      </c>
      <c r="L238" t="s">
        <v>181</v>
      </c>
    </row>
    <row r="239" spans="1:12">
      <c r="A239" t="s">
        <v>21</v>
      </c>
      <c r="B239" t="s">
        <v>18</v>
      </c>
      <c r="C239" t="s">
        <v>122</v>
      </c>
      <c r="D239" t="s">
        <v>20</v>
      </c>
      <c r="E239" t="s">
        <v>125</v>
      </c>
      <c r="F239" t="s">
        <v>125</v>
      </c>
      <c r="H239">
        <v>1</v>
      </c>
      <c r="I239" t="s">
        <v>61</v>
      </c>
      <c r="J239" t="s">
        <v>15</v>
      </c>
      <c r="L239" t="s">
        <v>18</v>
      </c>
    </row>
    <row r="240" spans="1:12">
      <c r="A240" t="s">
        <v>21</v>
      </c>
      <c r="B240" t="s">
        <v>18</v>
      </c>
      <c r="C240" t="s">
        <v>122</v>
      </c>
      <c r="D240" t="s">
        <v>20</v>
      </c>
      <c r="E240" t="s">
        <v>125</v>
      </c>
      <c r="F240" t="s">
        <v>125</v>
      </c>
      <c r="H240">
        <v>1</v>
      </c>
      <c r="I240" t="s">
        <v>61</v>
      </c>
      <c r="J240" t="s">
        <v>15</v>
      </c>
      <c r="L240" t="s">
        <v>18</v>
      </c>
    </row>
    <row r="241" spans="1:12">
      <c r="A241" t="s">
        <v>21</v>
      </c>
      <c r="B241" t="s">
        <v>18</v>
      </c>
      <c r="C241" t="s">
        <v>122</v>
      </c>
      <c r="D241" t="s">
        <v>20</v>
      </c>
      <c r="E241" t="s">
        <v>125</v>
      </c>
      <c r="F241" t="s">
        <v>125</v>
      </c>
      <c r="H241">
        <v>1</v>
      </c>
      <c r="I241" t="s">
        <v>61</v>
      </c>
      <c r="J241" t="s">
        <v>15</v>
      </c>
      <c r="L241" t="s">
        <v>18</v>
      </c>
    </row>
    <row r="242" spans="1:12">
      <c r="A242" t="s">
        <v>21</v>
      </c>
      <c r="B242" t="s">
        <v>18</v>
      </c>
      <c r="C242" t="s">
        <v>122</v>
      </c>
      <c r="D242" t="s">
        <v>20</v>
      </c>
      <c r="E242" t="s">
        <v>125</v>
      </c>
      <c r="F242" t="s">
        <v>125</v>
      </c>
      <c r="H242">
        <v>1</v>
      </c>
      <c r="I242" t="s">
        <v>61</v>
      </c>
      <c r="J242" t="s">
        <v>15</v>
      </c>
      <c r="L242" t="s">
        <v>18</v>
      </c>
    </row>
    <row r="243" spans="1:12">
      <c r="A243" t="s">
        <v>21</v>
      </c>
      <c r="B243" t="s">
        <v>18</v>
      </c>
      <c r="C243" t="s">
        <v>120</v>
      </c>
      <c r="D243" t="s">
        <v>117</v>
      </c>
      <c r="E243" t="s">
        <v>121</v>
      </c>
      <c r="F243" t="s">
        <v>121</v>
      </c>
      <c r="H243">
        <v>1</v>
      </c>
      <c r="I243" t="s">
        <v>61</v>
      </c>
      <c r="J243" t="s">
        <v>15</v>
      </c>
      <c r="L243" t="s">
        <v>18</v>
      </c>
    </row>
    <row r="244" spans="1:12">
      <c r="A244" t="s">
        <v>508</v>
      </c>
      <c r="B244" t="s">
        <v>181</v>
      </c>
      <c r="C244" t="s">
        <v>516</v>
      </c>
      <c r="D244" t="s">
        <v>104</v>
      </c>
      <c r="E244">
        <v>9624692</v>
      </c>
      <c r="F244">
        <v>9624692</v>
      </c>
      <c r="H244">
        <v>1</v>
      </c>
      <c r="I244" t="s">
        <v>61</v>
      </c>
      <c r="J244" t="s">
        <v>15</v>
      </c>
      <c r="L244" t="s">
        <v>181</v>
      </c>
    </row>
    <row r="245" spans="1:12">
      <c r="A245" t="s">
        <v>21</v>
      </c>
      <c r="B245" t="s">
        <v>22</v>
      </c>
      <c r="C245" t="s">
        <v>56</v>
      </c>
      <c r="D245" t="s">
        <v>62</v>
      </c>
      <c r="E245" t="s">
        <v>41</v>
      </c>
      <c r="F245" t="s">
        <v>41</v>
      </c>
      <c r="H245">
        <v>1</v>
      </c>
      <c r="I245" t="s">
        <v>61</v>
      </c>
      <c r="J245" t="s">
        <v>15</v>
      </c>
      <c r="L245" t="s">
        <v>22</v>
      </c>
    </row>
    <row r="246" spans="1:12">
      <c r="A246" t="s">
        <v>21</v>
      </c>
      <c r="B246" t="s">
        <v>181</v>
      </c>
      <c r="C246" t="s">
        <v>217</v>
      </c>
      <c r="D246" t="s">
        <v>211</v>
      </c>
      <c r="E246" t="s">
        <v>218</v>
      </c>
      <c r="F246" t="s">
        <v>218</v>
      </c>
      <c r="H246">
        <v>1</v>
      </c>
      <c r="I246" t="s">
        <v>61</v>
      </c>
      <c r="J246" t="s">
        <v>15</v>
      </c>
      <c r="L246" t="s">
        <v>181</v>
      </c>
    </row>
    <row r="247" spans="1:12">
      <c r="A247" t="s">
        <v>21</v>
      </c>
      <c r="B247" t="s">
        <v>181</v>
      </c>
      <c r="C247" t="s">
        <v>214</v>
      </c>
      <c r="D247" t="s">
        <v>215</v>
      </c>
      <c r="E247" t="s">
        <v>216</v>
      </c>
      <c r="F247" t="s">
        <v>216</v>
      </c>
      <c r="H247">
        <v>1</v>
      </c>
      <c r="I247" t="s">
        <v>61</v>
      </c>
      <c r="J247" t="s">
        <v>15</v>
      </c>
      <c r="L247" t="s">
        <v>181</v>
      </c>
    </row>
    <row r="248" spans="1:12">
      <c r="A248" t="s">
        <v>21</v>
      </c>
      <c r="B248" t="s">
        <v>181</v>
      </c>
      <c r="C248" t="s">
        <v>214</v>
      </c>
      <c r="D248" t="s">
        <v>215</v>
      </c>
      <c r="E248" t="s">
        <v>216</v>
      </c>
      <c r="F248" t="s">
        <v>216</v>
      </c>
      <c r="H248">
        <v>1</v>
      </c>
      <c r="I248" t="s">
        <v>61</v>
      </c>
      <c r="J248" t="s">
        <v>15</v>
      </c>
      <c r="L248" t="s">
        <v>181</v>
      </c>
    </row>
    <row r="249" spans="1:12">
      <c r="A249" t="s">
        <v>21</v>
      </c>
      <c r="B249" t="s">
        <v>18</v>
      </c>
      <c r="C249" t="s">
        <v>114</v>
      </c>
      <c r="D249" t="s">
        <v>20</v>
      </c>
      <c r="E249" t="s">
        <v>119</v>
      </c>
      <c r="F249" t="s">
        <v>119</v>
      </c>
      <c r="H249">
        <v>1</v>
      </c>
      <c r="I249" t="s">
        <v>61</v>
      </c>
      <c r="J249" t="s">
        <v>15</v>
      </c>
      <c r="L249" t="s">
        <v>18</v>
      </c>
    </row>
    <row r="250" spans="1:12">
      <c r="A250" t="s">
        <v>21</v>
      </c>
      <c r="B250" t="s">
        <v>18</v>
      </c>
      <c r="C250" t="s">
        <v>128</v>
      </c>
      <c r="D250" t="s">
        <v>115</v>
      </c>
      <c r="E250" t="s">
        <v>129</v>
      </c>
      <c r="F250" t="s">
        <v>129</v>
      </c>
      <c r="H250">
        <v>1</v>
      </c>
      <c r="I250" t="s">
        <v>61</v>
      </c>
      <c r="J250" t="s">
        <v>15</v>
      </c>
      <c r="L250" t="s">
        <v>18</v>
      </c>
    </row>
    <row r="251" spans="1:12">
      <c r="A251" t="s">
        <v>21</v>
      </c>
      <c r="B251" t="s">
        <v>18</v>
      </c>
      <c r="C251" t="s">
        <v>139</v>
      </c>
      <c r="D251" t="s">
        <v>20</v>
      </c>
      <c r="E251" t="s">
        <v>141</v>
      </c>
      <c r="F251" t="s">
        <v>141</v>
      </c>
      <c r="H251">
        <v>1</v>
      </c>
      <c r="I251" t="s">
        <v>61</v>
      </c>
      <c r="J251" t="s">
        <v>15</v>
      </c>
      <c r="L251" t="s">
        <v>18</v>
      </c>
    </row>
    <row r="252" spans="1:12">
      <c r="A252" t="s">
        <v>21</v>
      </c>
      <c r="B252" t="s">
        <v>18</v>
      </c>
      <c r="C252" t="s">
        <v>139</v>
      </c>
      <c r="D252" t="s">
        <v>20</v>
      </c>
      <c r="E252" t="s">
        <v>141</v>
      </c>
      <c r="F252" t="s">
        <v>141</v>
      </c>
      <c r="H252">
        <v>1</v>
      </c>
      <c r="I252" t="s">
        <v>61</v>
      </c>
      <c r="J252" t="s">
        <v>15</v>
      </c>
      <c r="L252" t="s">
        <v>18</v>
      </c>
    </row>
    <row r="253" spans="1:12">
      <c r="A253" t="s">
        <v>21</v>
      </c>
      <c r="B253" t="s">
        <v>18</v>
      </c>
      <c r="C253" t="s">
        <v>139</v>
      </c>
      <c r="D253" t="s">
        <v>20</v>
      </c>
      <c r="E253" t="s">
        <v>141</v>
      </c>
      <c r="F253" t="s">
        <v>141</v>
      </c>
      <c r="H253">
        <v>1</v>
      </c>
      <c r="I253" t="s">
        <v>61</v>
      </c>
      <c r="J253" t="s">
        <v>15</v>
      </c>
      <c r="L253" t="s">
        <v>18</v>
      </c>
    </row>
    <row r="254" spans="1:12">
      <c r="A254" t="s">
        <v>334</v>
      </c>
      <c r="B254" t="s">
        <v>181</v>
      </c>
      <c r="C254" t="s">
        <v>348</v>
      </c>
      <c r="D254" t="s">
        <v>183</v>
      </c>
      <c r="E254">
        <v>4450651</v>
      </c>
      <c r="F254">
        <v>4450651</v>
      </c>
      <c r="H254">
        <v>1</v>
      </c>
      <c r="I254" t="s">
        <v>61</v>
      </c>
      <c r="J254" t="s">
        <v>15</v>
      </c>
      <c r="L254" t="s">
        <v>181</v>
      </c>
    </row>
    <row r="255" spans="1:12">
      <c r="A255" t="s">
        <v>21</v>
      </c>
      <c r="B255" t="s">
        <v>181</v>
      </c>
      <c r="C255" t="s">
        <v>192</v>
      </c>
      <c r="D255" t="s">
        <v>104</v>
      </c>
      <c r="E255" t="s">
        <v>194</v>
      </c>
      <c r="F255" t="s">
        <v>194</v>
      </c>
      <c r="H255">
        <v>1</v>
      </c>
      <c r="I255" t="s">
        <v>61</v>
      </c>
      <c r="J255" t="s">
        <v>15</v>
      </c>
      <c r="L255" t="s">
        <v>181</v>
      </c>
    </row>
    <row r="256" spans="1:12">
      <c r="A256" t="s">
        <v>21</v>
      </c>
      <c r="B256" t="s">
        <v>181</v>
      </c>
      <c r="C256" t="s">
        <v>192</v>
      </c>
      <c r="D256" t="s">
        <v>104</v>
      </c>
      <c r="E256" t="s">
        <v>194</v>
      </c>
      <c r="F256" t="s">
        <v>194</v>
      </c>
      <c r="H256">
        <v>1</v>
      </c>
      <c r="I256" t="s">
        <v>61</v>
      </c>
      <c r="J256" t="s">
        <v>15</v>
      </c>
      <c r="L256" t="s">
        <v>181</v>
      </c>
    </row>
    <row r="257" spans="1:12">
      <c r="A257" t="s">
        <v>334</v>
      </c>
      <c r="B257" t="s">
        <v>181</v>
      </c>
      <c r="C257" t="s">
        <v>348</v>
      </c>
      <c r="D257" t="s">
        <v>195</v>
      </c>
      <c r="E257">
        <v>4682480</v>
      </c>
      <c r="F257">
        <v>4682480</v>
      </c>
      <c r="H257">
        <v>1</v>
      </c>
      <c r="I257" t="s">
        <v>61</v>
      </c>
      <c r="J257" t="s">
        <v>15</v>
      </c>
      <c r="L257" t="s">
        <v>181</v>
      </c>
    </row>
    <row r="258" spans="1:12">
      <c r="A258" t="s">
        <v>21</v>
      </c>
      <c r="B258" t="s">
        <v>18</v>
      </c>
      <c r="C258" t="s">
        <v>128</v>
      </c>
      <c r="D258" t="s">
        <v>115</v>
      </c>
      <c r="E258" t="s">
        <v>129</v>
      </c>
      <c r="F258" t="s">
        <v>129</v>
      </c>
      <c r="H258">
        <v>1</v>
      </c>
      <c r="I258" t="s">
        <v>61</v>
      </c>
      <c r="J258" t="s">
        <v>15</v>
      </c>
      <c r="L258" t="s">
        <v>18</v>
      </c>
    </row>
    <row r="259" spans="1:12">
      <c r="A259" t="s">
        <v>538</v>
      </c>
      <c r="B259" t="s">
        <v>181</v>
      </c>
      <c r="C259" t="s">
        <v>539</v>
      </c>
      <c r="D259" t="s">
        <v>183</v>
      </c>
      <c r="E259" t="s">
        <v>184</v>
      </c>
      <c r="F259" t="s">
        <v>184</v>
      </c>
      <c r="H259">
        <v>1</v>
      </c>
      <c r="I259" t="s">
        <v>61</v>
      </c>
      <c r="J259" t="s">
        <v>15</v>
      </c>
      <c r="L259" t="s">
        <v>181</v>
      </c>
    </row>
    <row r="260" spans="1:12">
      <c r="A260" t="s">
        <v>21</v>
      </c>
      <c r="B260" t="s">
        <v>273</v>
      </c>
      <c r="C260" t="s">
        <v>280</v>
      </c>
      <c r="D260" t="s">
        <v>96</v>
      </c>
      <c r="E260" t="s">
        <v>282</v>
      </c>
      <c r="F260" t="s">
        <v>282</v>
      </c>
      <c r="H260">
        <v>1</v>
      </c>
      <c r="I260" t="s">
        <v>61</v>
      </c>
      <c r="J260" t="s">
        <v>15</v>
      </c>
      <c r="L260" t="s">
        <v>273</v>
      </c>
    </row>
    <row r="261" spans="1:12">
      <c r="A261" t="s">
        <v>21</v>
      </c>
      <c r="B261" t="s">
        <v>18</v>
      </c>
      <c r="C261" t="s">
        <v>144</v>
      </c>
      <c r="D261" t="s">
        <v>123</v>
      </c>
      <c r="E261" t="s">
        <v>145</v>
      </c>
      <c r="F261" t="s">
        <v>145</v>
      </c>
      <c r="H261">
        <v>1</v>
      </c>
      <c r="I261" t="s">
        <v>61</v>
      </c>
      <c r="J261" t="s">
        <v>15</v>
      </c>
      <c r="L261" t="s">
        <v>18</v>
      </c>
    </row>
    <row r="262" spans="1:12">
      <c r="A262" t="s">
        <v>21</v>
      </c>
      <c r="B262" t="s">
        <v>18</v>
      </c>
      <c r="C262" t="s">
        <v>144</v>
      </c>
      <c r="D262" t="s">
        <v>123</v>
      </c>
      <c r="E262" t="s">
        <v>145</v>
      </c>
      <c r="F262" t="s">
        <v>145</v>
      </c>
      <c r="H262">
        <v>1</v>
      </c>
      <c r="I262" t="s">
        <v>61</v>
      </c>
      <c r="J262" t="s">
        <v>15</v>
      </c>
      <c r="L262" t="s">
        <v>18</v>
      </c>
    </row>
    <row r="263" spans="1:12">
      <c r="A263" t="s">
        <v>21</v>
      </c>
      <c r="B263" t="s">
        <v>18</v>
      </c>
      <c r="C263" t="s">
        <v>120</v>
      </c>
      <c r="D263" t="s">
        <v>117</v>
      </c>
      <c r="E263" t="s">
        <v>121</v>
      </c>
      <c r="F263" t="s">
        <v>121</v>
      </c>
      <c r="H263">
        <v>1</v>
      </c>
      <c r="I263" t="s">
        <v>61</v>
      </c>
      <c r="J263" t="s">
        <v>15</v>
      </c>
      <c r="L263" t="s">
        <v>18</v>
      </c>
    </row>
    <row r="264" spans="1:12">
      <c r="A264" t="s">
        <v>21</v>
      </c>
      <c r="B264" t="s">
        <v>18</v>
      </c>
      <c r="C264" t="s">
        <v>120</v>
      </c>
      <c r="D264" t="s">
        <v>117</v>
      </c>
      <c r="E264" t="s">
        <v>121</v>
      </c>
      <c r="F264" t="s">
        <v>121</v>
      </c>
      <c r="H264">
        <v>1</v>
      </c>
      <c r="I264" t="s">
        <v>61</v>
      </c>
      <c r="J264" t="s">
        <v>15</v>
      </c>
      <c r="L264" t="s">
        <v>18</v>
      </c>
    </row>
    <row r="265" spans="1:12">
      <c r="A265" t="s">
        <v>21</v>
      </c>
      <c r="B265" t="s">
        <v>18</v>
      </c>
      <c r="C265" t="s">
        <v>139</v>
      </c>
      <c r="D265" t="s">
        <v>20</v>
      </c>
      <c r="E265" t="s">
        <v>141</v>
      </c>
      <c r="F265" t="s">
        <v>141</v>
      </c>
      <c r="H265">
        <v>1</v>
      </c>
      <c r="I265" t="s">
        <v>61</v>
      </c>
      <c r="J265" t="s">
        <v>15</v>
      </c>
      <c r="L265" t="s">
        <v>18</v>
      </c>
    </row>
    <row r="266" spans="1:12">
      <c r="A266" t="s">
        <v>21</v>
      </c>
      <c r="B266" t="s">
        <v>18</v>
      </c>
      <c r="C266" t="s">
        <v>139</v>
      </c>
      <c r="D266" t="s">
        <v>20</v>
      </c>
      <c r="E266" t="s">
        <v>141</v>
      </c>
      <c r="F266" t="s">
        <v>141</v>
      </c>
      <c r="H266">
        <v>1</v>
      </c>
      <c r="I266" t="s">
        <v>61</v>
      </c>
      <c r="J266" t="s">
        <v>15</v>
      </c>
      <c r="L266" t="s">
        <v>18</v>
      </c>
    </row>
    <row r="267" spans="1:12">
      <c r="A267" t="s">
        <v>334</v>
      </c>
      <c r="B267" t="s">
        <v>181</v>
      </c>
      <c r="C267" t="s">
        <v>348</v>
      </c>
      <c r="D267" t="s">
        <v>195</v>
      </c>
      <c r="E267">
        <v>4665310</v>
      </c>
      <c r="F267">
        <v>4665310</v>
      </c>
      <c r="H267">
        <v>1</v>
      </c>
      <c r="I267" t="s">
        <v>61</v>
      </c>
      <c r="J267" t="s">
        <v>15</v>
      </c>
      <c r="L267" t="s">
        <v>181</v>
      </c>
    </row>
    <row r="268" spans="1:12">
      <c r="A268" t="s">
        <v>21</v>
      </c>
      <c r="B268" t="s">
        <v>273</v>
      </c>
      <c r="C268" t="s">
        <v>291</v>
      </c>
      <c r="D268" t="s">
        <v>195</v>
      </c>
      <c r="E268" t="s">
        <v>292</v>
      </c>
      <c r="F268" t="s">
        <v>292</v>
      </c>
      <c r="H268">
        <v>1</v>
      </c>
      <c r="I268" t="s">
        <v>61</v>
      </c>
      <c r="J268" t="s">
        <v>15</v>
      </c>
      <c r="L268" t="s">
        <v>273</v>
      </c>
    </row>
    <row r="269" spans="1:12">
      <c r="A269" t="s">
        <v>404</v>
      </c>
      <c r="B269" t="s">
        <v>181</v>
      </c>
      <c r="C269" t="s">
        <v>439</v>
      </c>
      <c r="D269" t="s">
        <v>104</v>
      </c>
      <c r="E269" t="s">
        <v>441</v>
      </c>
      <c r="F269" t="s">
        <v>441</v>
      </c>
      <c r="H269">
        <v>1</v>
      </c>
      <c r="I269" t="s">
        <v>61</v>
      </c>
      <c r="J269" t="s">
        <v>15</v>
      </c>
      <c r="L269" t="s">
        <v>181</v>
      </c>
    </row>
    <row r="270" spans="1:12">
      <c r="A270" t="s">
        <v>21</v>
      </c>
      <c r="B270" t="s">
        <v>273</v>
      </c>
      <c r="C270" t="s">
        <v>291</v>
      </c>
      <c r="D270" t="s">
        <v>195</v>
      </c>
      <c r="E270" t="s">
        <v>292</v>
      </c>
      <c r="F270" t="s">
        <v>292</v>
      </c>
      <c r="H270">
        <v>1</v>
      </c>
      <c r="I270" t="s">
        <v>61</v>
      </c>
      <c r="J270" t="s">
        <v>15</v>
      </c>
      <c r="L270" t="s">
        <v>273</v>
      </c>
    </row>
    <row r="271" spans="1:12">
      <c r="A271" t="s">
        <v>540</v>
      </c>
      <c r="B271" t="s">
        <v>181</v>
      </c>
      <c r="C271" t="s">
        <v>541</v>
      </c>
      <c r="D271" t="s">
        <v>104</v>
      </c>
      <c r="E271" t="s">
        <v>542</v>
      </c>
      <c r="F271" t="s">
        <v>542</v>
      </c>
      <c r="H271">
        <v>1</v>
      </c>
      <c r="I271" t="s">
        <v>61</v>
      </c>
      <c r="J271" t="s">
        <v>15</v>
      </c>
      <c r="L271" t="s">
        <v>181</v>
      </c>
    </row>
    <row r="272" spans="1:12">
      <c r="A272" t="s">
        <v>21</v>
      </c>
      <c r="B272" t="s">
        <v>252</v>
      </c>
      <c r="C272" t="s">
        <v>260</v>
      </c>
      <c r="D272" t="s">
        <v>20</v>
      </c>
      <c r="E272" t="s">
        <v>261</v>
      </c>
      <c r="F272" t="s">
        <v>261</v>
      </c>
      <c r="H272">
        <v>1</v>
      </c>
      <c r="I272" t="s">
        <v>61</v>
      </c>
      <c r="J272" t="s">
        <v>15</v>
      </c>
      <c r="L272" t="s">
        <v>252</v>
      </c>
    </row>
    <row r="273" spans="1:12">
      <c r="A273" t="s">
        <v>21</v>
      </c>
      <c r="B273" t="s">
        <v>252</v>
      </c>
      <c r="C273" t="s">
        <v>260</v>
      </c>
      <c r="D273" t="s">
        <v>262</v>
      </c>
      <c r="E273" t="s">
        <v>263</v>
      </c>
      <c r="F273" t="s">
        <v>263</v>
      </c>
      <c r="H273">
        <v>1</v>
      </c>
      <c r="I273" t="s">
        <v>61</v>
      </c>
      <c r="J273" t="s">
        <v>15</v>
      </c>
      <c r="L273" t="s">
        <v>252</v>
      </c>
    </row>
    <row r="274" spans="1:12">
      <c r="A274" t="s">
        <v>21</v>
      </c>
      <c r="B274" t="s">
        <v>252</v>
      </c>
      <c r="C274" t="s">
        <v>260</v>
      </c>
      <c r="D274" t="s">
        <v>20</v>
      </c>
      <c r="E274" t="s">
        <v>261</v>
      </c>
      <c r="F274" t="s">
        <v>261</v>
      </c>
      <c r="H274">
        <v>1</v>
      </c>
      <c r="I274" t="s">
        <v>61</v>
      </c>
      <c r="J274" t="s">
        <v>15</v>
      </c>
      <c r="L274" t="s">
        <v>252</v>
      </c>
    </row>
    <row r="275" spans="1:12">
      <c r="A275" t="s">
        <v>21</v>
      </c>
      <c r="B275" t="s">
        <v>252</v>
      </c>
      <c r="C275" t="s">
        <v>260</v>
      </c>
      <c r="D275" t="s">
        <v>20</v>
      </c>
      <c r="E275" t="s">
        <v>261</v>
      </c>
      <c r="F275" t="s">
        <v>261</v>
      </c>
      <c r="H275">
        <v>1</v>
      </c>
      <c r="I275" t="s">
        <v>61</v>
      </c>
      <c r="J275" t="s">
        <v>15</v>
      </c>
      <c r="L275" t="s">
        <v>252</v>
      </c>
    </row>
    <row r="276" spans="1:12">
      <c r="A276" t="s">
        <v>21</v>
      </c>
      <c r="B276" t="s">
        <v>181</v>
      </c>
      <c r="C276" t="s">
        <v>192</v>
      </c>
      <c r="D276" t="s">
        <v>195</v>
      </c>
      <c r="E276" t="s">
        <v>196</v>
      </c>
      <c r="F276" t="s">
        <v>196</v>
      </c>
      <c r="H276">
        <v>1</v>
      </c>
      <c r="I276" t="s">
        <v>61</v>
      </c>
      <c r="J276" t="s">
        <v>15</v>
      </c>
      <c r="L276" t="s">
        <v>181</v>
      </c>
    </row>
    <row r="277" spans="1:12">
      <c r="A277" t="s">
        <v>21</v>
      </c>
      <c r="B277" t="s">
        <v>181</v>
      </c>
      <c r="C277" t="s">
        <v>192</v>
      </c>
      <c r="D277" t="s">
        <v>183</v>
      </c>
      <c r="E277" t="s">
        <v>197</v>
      </c>
      <c r="F277" t="s">
        <v>197</v>
      </c>
      <c r="H277">
        <v>1</v>
      </c>
      <c r="I277" t="s">
        <v>61</v>
      </c>
      <c r="J277" t="s">
        <v>15</v>
      </c>
      <c r="L277" t="s">
        <v>181</v>
      </c>
    </row>
    <row r="278" spans="1:12">
      <c r="A278" t="s">
        <v>21</v>
      </c>
      <c r="B278" t="s">
        <v>181</v>
      </c>
      <c r="C278" t="s">
        <v>192</v>
      </c>
      <c r="D278" t="s">
        <v>183</v>
      </c>
      <c r="E278" t="s">
        <v>197</v>
      </c>
      <c r="F278" t="s">
        <v>197</v>
      </c>
      <c r="H278">
        <v>1</v>
      </c>
      <c r="I278" t="s">
        <v>61</v>
      </c>
      <c r="J278" t="s">
        <v>15</v>
      </c>
      <c r="L278" t="s">
        <v>181</v>
      </c>
    </row>
    <row r="279" spans="1:12">
      <c r="A279" t="s">
        <v>21</v>
      </c>
      <c r="B279" t="s">
        <v>181</v>
      </c>
      <c r="C279" t="s">
        <v>198</v>
      </c>
      <c r="D279" t="s">
        <v>104</v>
      </c>
      <c r="E279" t="s">
        <v>199</v>
      </c>
      <c r="F279" t="s">
        <v>199</v>
      </c>
      <c r="H279">
        <v>1</v>
      </c>
      <c r="I279" t="s">
        <v>61</v>
      </c>
      <c r="J279" t="s">
        <v>15</v>
      </c>
      <c r="L279" t="s">
        <v>181</v>
      </c>
    </row>
    <row r="280" spans="1:12">
      <c r="A280" t="s">
        <v>21</v>
      </c>
      <c r="B280" t="s">
        <v>181</v>
      </c>
      <c r="C280" t="s">
        <v>200</v>
      </c>
      <c r="D280" t="s">
        <v>195</v>
      </c>
      <c r="E280" t="s">
        <v>201</v>
      </c>
      <c r="F280" t="s">
        <v>201</v>
      </c>
      <c r="H280">
        <v>1</v>
      </c>
      <c r="I280" t="s">
        <v>61</v>
      </c>
      <c r="J280" t="s">
        <v>15</v>
      </c>
      <c r="L280" t="s">
        <v>181</v>
      </c>
    </row>
    <row r="281" spans="1:12">
      <c r="A281" t="s">
        <v>21</v>
      </c>
      <c r="B281" t="s">
        <v>181</v>
      </c>
      <c r="C281" t="s">
        <v>200</v>
      </c>
      <c r="D281" t="s">
        <v>195</v>
      </c>
      <c r="E281" t="s">
        <v>201</v>
      </c>
      <c r="F281" t="s">
        <v>201</v>
      </c>
      <c r="H281">
        <v>1</v>
      </c>
      <c r="I281" t="s">
        <v>61</v>
      </c>
      <c r="J281" t="s">
        <v>15</v>
      </c>
      <c r="L281" t="s">
        <v>181</v>
      </c>
    </row>
    <row r="282" spans="1:12">
      <c r="A282" t="s">
        <v>21</v>
      </c>
      <c r="B282" t="s">
        <v>273</v>
      </c>
      <c r="C282" t="s">
        <v>286</v>
      </c>
      <c r="D282" t="s">
        <v>20</v>
      </c>
      <c r="E282" t="s">
        <v>287</v>
      </c>
      <c r="F282" t="s">
        <v>287</v>
      </c>
      <c r="H282">
        <v>1</v>
      </c>
      <c r="I282" t="s">
        <v>61</v>
      </c>
      <c r="J282" t="s">
        <v>15</v>
      </c>
      <c r="L282" t="s">
        <v>273</v>
      </c>
    </row>
    <row r="283" spans="1:12">
      <c r="A283" t="s">
        <v>21</v>
      </c>
      <c r="B283" t="s">
        <v>273</v>
      </c>
      <c r="C283" t="s">
        <v>286</v>
      </c>
      <c r="D283" t="s">
        <v>288</v>
      </c>
      <c r="E283" t="s">
        <v>290</v>
      </c>
      <c r="F283" t="s">
        <v>290</v>
      </c>
      <c r="H283">
        <v>1</v>
      </c>
      <c r="I283" t="s">
        <v>61</v>
      </c>
      <c r="J283" t="s">
        <v>15</v>
      </c>
      <c r="L283" t="s">
        <v>273</v>
      </c>
    </row>
    <row r="284" spans="1:12">
      <c r="A284" t="s">
        <v>543</v>
      </c>
      <c r="B284" t="s">
        <v>583</v>
      </c>
      <c r="C284" t="s">
        <v>544</v>
      </c>
      <c r="D284" t="s">
        <v>104</v>
      </c>
      <c r="E284">
        <v>572363</v>
      </c>
      <c r="F284">
        <v>572363</v>
      </c>
      <c r="H284">
        <v>1</v>
      </c>
      <c r="I284" t="s">
        <v>61</v>
      </c>
      <c r="J284" t="s">
        <v>15</v>
      </c>
      <c r="L284" t="s">
        <v>11</v>
      </c>
    </row>
    <row r="285" spans="1:12">
      <c r="A285" t="s">
        <v>543</v>
      </c>
      <c r="B285" t="s">
        <v>583</v>
      </c>
      <c r="C285" t="s">
        <v>544</v>
      </c>
      <c r="D285" t="s">
        <v>104</v>
      </c>
      <c r="E285">
        <v>572363</v>
      </c>
      <c r="F285">
        <v>572363</v>
      </c>
      <c r="H285">
        <v>1</v>
      </c>
      <c r="I285" t="s">
        <v>61</v>
      </c>
      <c r="J285" t="s">
        <v>15</v>
      </c>
      <c r="L285" t="s">
        <v>11</v>
      </c>
    </row>
    <row r="286" spans="1:12">
      <c r="A286" t="s">
        <v>543</v>
      </c>
      <c r="B286" t="s">
        <v>583</v>
      </c>
      <c r="C286" t="s">
        <v>544</v>
      </c>
      <c r="D286" t="s">
        <v>104</v>
      </c>
      <c r="E286">
        <v>572363</v>
      </c>
      <c r="F286">
        <v>572363</v>
      </c>
      <c r="H286">
        <v>1</v>
      </c>
      <c r="I286" t="s">
        <v>61</v>
      </c>
      <c r="J286" t="s">
        <v>15</v>
      </c>
      <c r="L286" t="s">
        <v>11</v>
      </c>
    </row>
    <row r="287" spans="1:12">
      <c r="A287" t="s">
        <v>543</v>
      </c>
      <c r="B287" t="s">
        <v>583</v>
      </c>
      <c r="C287" t="s">
        <v>544</v>
      </c>
      <c r="D287" t="s">
        <v>104</v>
      </c>
      <c r="E287">
        <v>572363</v>
      </c>
      <c r="F287">
        <v>572363</v>
      </c>
      <c r="H287">
        <v>1</v>
      </c>
      <c r="I287" t="s">
        <v>61</v>
      </c>
      <c r="J287" t="s">
        <v>15</v>
      </c>
      <c r="L287" t="s">
        <v>11</v>
      </c>
    </row>
    <row r="288" spans="1:12">
      <c r="A288" t="s">
        <v>543</v>
      </c>
      <c r="B288" t="s">
        <v>583</v>
      </c>
      <c r="C288" t="s">
        <v>544</v>
      </c>
      <c r="D288" t="s">
        <v>104</v>
      </c>
      <c r="E288">
        <v>572363</v>
      </c>
      <c r="F288">
        <v>572363</v>
      </c>
      <c r="H288">
        <v>1</v>
      </c>
      <c r="I288" t="s">
        <v>61</v>
      </c>
      <c r="J288" t="s">
        <v>15</v>
      </c>
      <c r="L288" t="s">
        <v>11</v>
      </c>
    </row>
    <row r="289" spans="1:12">
      <c r="A289" t="s">
        <v>543</v>
      </c>
      <c r="B289" t="s">
        <v>583</v>
      </c>
      <c r="C289" t="s">
        <v>544</v>
      </c>
      <c r="D289" t="s">
        <v>104</v>
      </c>
      <c r="E289">
        <v>572363</v>
      </c>
      <c r="F289">
        <v>572363</v>
      </c>
      <c r="H289">
        <v>1</v>
      </c>
      <c r="I289" t="s">
        <v>61</v>
      </c>
      <c r="J289" t="s">
        <v>15</v>
      </c>
      <c r="L289" t="s">
        <v>11</v>
      </c>
    </row>
    <row r="290" spans="1:12">
      <c r="A290" t="s">
        <v>543</v>
      </c>
      <c r="B290" t="s">
        <v>583</v>
      </c>
      <c r="C290" t="s">
        <v>544</v>
      </c>
      <c r="D290" t="s">
        <v>104</v>
      </c>
      <c r="E290">
        <v>572363</v>
      </c>
      <c r="F290">
        <v>572363</v>
      </c>
      <c r="H290">
        <v>1</v>
      </c>
      <c r="I290" t="s">
        <v>61</v>
      </c>
      <c r="J290" t="s">
        <v>15</v>
      </c>
      <c r="L290" t="s">
        <v>11</v>
      </c>
    </row>
    <row r="291" spans="1:12">
      <c r="A291" t="s">
        <v>543</v>
      </c>
      <c r="B291" t="s">
        <v>583</v>
      </c>
      <c r="C291" t="s">
        <v>544</v>
      </c>
      <c r="D291" t="s">
        <v>104</v>
      </c>
      <c r="E291">
        <v>572363</v>
      </c>
      <c r="F291">
        <v>572363</v>
      </c>
      <c r="H291">
        <v>1</v>
      </c>
      <c r="I291" t="s">
        <v>61</v>
      </c>
      <c r="J291" t="s">
        <v>15</v>
      </c>
      <c r="L291" t="s">
        <v>11</v>
      </c>
    </row>
    <row r="292" spans="1:12">
      <c r="A292" t="s">
        <v>543</v>
      </c>
      <c r="B292" t="s">
        <v>583</v>
      </c>
      <c r="C292" t="s">
        <v>544</v>
      </c>
      <c r="D292" t="s">
        <v>104</v>
      </c>
      <c r="E292">
        <v>572363</v>
      </c>
      <c r="F292">
        <v>572363</v>
      </c>
      <c r="H292">
        <v>1</v>
      </c>
      <c r="I292" t="s">
        <v>61</v>
      </c>
      <c r="J292" t="s">
        <v>15</v>
      </c>
      <c r="L292" t="s">
        <v>11</v>
      </c>
    </row>
    <row r="293" spans="1:12">
      <c r="A293" t="s">
        <v>21</v>
      </c>
      <c r="B293" t="s">
        <v>18</v>
      </c>
      <c r="C293" t="s">
        <v>114</v>
      </c>
      <c r="D293" t="s">
        <v>117</v>
      </c>
      <c r="E293" t="s">
        <v>118</v>
      </c>
      <c r="F293" t="s">
        <v>118</v>
      </c>
      <c r="H293">
        <v>1</v>
      </c>
      <c r="I293" t="s">
        <v>61</v>
      </c>
      <c r="J293" t="s">
        <v>15</v>
      </c>
      <c r="L293" t="s">
        <v>18</v>
      </c>
    </row>
    <row r="294" spans="1:12">
      <c r="A294" t="s">
        <v>404</v>
      </c>
      <c r="B294" t="s">
        <v>18</v>
      </c>
      <c r="C294" t="s">
        <v>428</v>
      </c>
      <c r="D294" t="s">
        <v>429</v>
      </c>
      <c r="E294" t="s">
        <v>430</v>
      </c>
      <c r="F294" t="s">
        <v>430</v>
      </c>
      <c r="H294">
        <v>1</v>
      </c>
      <c r="I294" t="s">
        <v>61</v>
      </c>
      <c r="J294" t="s">
        <v>15</v>
      </c>
      <c r="L294" t="s">
        <v>18</v>
      </c>
    </row>
    <row r="295" spans="1:12">
      <c r="A295" t="s">
        <v>404</v>
      </c>
      <c r="B295" t="s">
        <v>18</v>
      </c>
      <c r="C295" t="s">
        <v>428</v>
      </c>
      <c r="D295" t="s">
        <v>429</v>
      </c>
      <c r="E295" t="s">
        <v>430</v>
      </c>
      <c r="F295" t="s">
        <v>430</v>
      </c>
      <c r="H295">
        <v>1</v>
      </c>
      <c r="I295" t="s">
        <v>61</v>
      </c>
      <c r="J295" t="s">
        <v>15</v>
      </c>
      <c r="L295" t="s">
        <v>18</v>
      </c>
    </row>
    <row r="296" spans="1:12">
      <c r="A296" t="s">
        <v>21</v>
      </c>
      <c r="B296" t="s">
        <v>18</v>
      </c>
      <c r="C296" t="s">
        <v>136</v>
      </c>
      <c r="D296" t="s">
        <v>137</v>
      </c>
      <c r="E296" t="s">
        <v>138</v>
      </c>
      <c r="F296" t="s">
        <v>138</v>
      </c>
      <c r="H296">
        <v>1</v>
      </c>
      <c r="I296" t="s">
        <v>61</v>
      </c>
      <c r="J296" t="s">
        <v>15</v>
      </c>
      <c r="L296" t="s">
        <v>18</v>
      </c>
    </row>
    <row r="297" spans="1:12">
      <c r="A297" t="s">
        <v>21</v>
      </c>
      <c r="B297" t="s">
        <v>18</v>
      </c>
      <c r="C297" t="s">
        <v>136</v>
      </c>
      <c r="D297" t="s">
        <v>137</v>
      </c>
      <c r="E297" t="s">
        <v>138</v>
      </c>
      <c r="F297" t="s">
        <v>138</v>
      </c>
      <c r="H297">
        <v>1</v>
      </c>
      <c r="I297" t="s">
        <v>61</v>
      </c>
      <c r="J297" t="s">
        <v>15</v>
      </c>
      <c r="L297" t="s">
        <v>18</v>
      </c>
    </row>
    <row r="298" spans="1:12">
      <c r="A298" t="s">
        <v>404</v>
      </c>
      <c r="B298" t="s">
        <v>18</v>
      </c>
      <c r="C298" t="s">
        <v>335</v>
      </c>
      <c r="D298" t="s">
        <v>137</v>
      </c>
      <c r="E298" t="s">
        <v>425</v>
      </c>
      <c r="F298" t="s">
        <v>425</v>
      </c>
      <c r="H298">
        <v>1</v>
      </c>
      <c r="I298" t="s">
        <v>61</v>
      </c>
      <c r="J298" t="s">
        <v>15</v>
      </c>
      <c r="L298" t="s">
        <v>18</v>
      </c>
    </row>
    <row r="299" spans="1:12">
      <c r="A299" t="s">
        <v>404</v>
      </c>
      <c r="B299" t="s">
        <v>18</v>
      </c>
      <c r="C299" t="s">
        <v>335</v>
      </c>
      <c r="D299" t="s">
        <v>117</v>
      </c>
      <c r="E299" t="s">
        <v>336</v>
      </c>
      <c r="F299" t="s">
        <v>336</v>
      </c>
      <c r="H299">
        <v>1</v>
      </c>
      <c r="I299" t="s">
        <v>61</v>
      </c>
      <c r="J299" t="s">
        <v>15</v>
      </c>
      <c r="L299" t="s">
        <v>18</v>
      </c>
    </row>
    <row r="300" spans="1:12">
      <c r="A300" t="s">
        <v>404</v>
      </c>
      <c r="B300" t="s">
        <v>18</v>
      </c>
      <c r="C300" t="s">
        <v>335</v>
      </c>
      <c r="D300" t="s">
        <v>117</v>
      </c>
      <c r="E300" t="s">
        <v>336</v>
      </c>
      <c r="F300" t="s">
        <v>336</v>
      </c>
      <c r="H300">
        <v>1</v>
      </c>
      <c r="I300" t="s">
        <v>61</v>
      </c>
      <c r="J300" t="s">
        <v>15</v>
      </c>
      <c r="L300" t="s">
        <v>18</v>
      </c>
    </row>
    <row r="301" spans="1:12">
      <c r="A301" t="s">
        <v>21</v>
      </c>
      <c r="B301" t="s">
        <v>18</v>
      </c>
      <c r="C301" t="s">
        <v>128</v>
      </c>
      <c r="D301" t="s">
        <v>20</v>
      </c>
      <c r="E301" t="s">
        <v>132</v>
      </c>
      <c r="F301" t="s">
        <v>132</v>
      </c>
      <c r="H301">
        <v>1</v>
      </c>
      <c r="I301" t="s">
        <v>61</v>
      </c>
      <c r="J301" t="s">
        <v>15</v>
      </c>
      <c r="L301" t="s">
        <v>18</v>
      </c>
    </row>
    <row r="302" spans="1:12">
      <c r="A302" t="s">
        <v>21</v>
      </c>
      <c r="B302" t="s">
        <v>18</v>
      </c>
      <c r="C302" t="s">
        <v>139</v>
      </c>
      <c r="D302" t="s">
        <v>20</v>
      </c>
      <c r="E302" t="s">
        <v>141</v>
      </c>
      <c r="F302" t="s">
        <v>141</v>
      </c>
      <c r="H302">
        <v>1</v>
      </c>
      <c r="I302" t="s">
        <v>61</v>
      </c>
      <c r="J302" t="s">
        <v>15</v>
      </c>
      <c r="L302" t="s">
        <v>18</v>
      </c>
    </row>
    <row r="303" spans="1:12">
      <c r="A303" t="s">
        <v>21</v>
      </c>
      <c r="B303" t="s">
        <v>273</v>
      </c>
      <c r="C303" t="s">
        <v>291</v>
      </c>
      <c r="D303" t="s">
        <v>96</v>
      </c>
      <c r="E303" t="s">
        <v>294</v>
      </c>
      <c r="F303" t="s">
        <v>294</v>
      </c>
      <c r="H303">
        <v>1</v>
      </c>
      <c r="I303" t="s">
        <v>61</v>
      </c>
      <c r="J303" t="s">
        <v>15</v>
      </c>
      <c r="L303" t="s">
        <v>273</v>
      </c>
    </row>
    <row r="304" spans="1:12">
      <c r="A304" t="s">
        <v>21</v>
      </c>
      <c r="B304" t="s">
        <v>252</v>
      </c>
      <c r="C304" t="s">
        <v>260</v>
      </c>
      <c r="D304" t="s">
        <v>59</v>
      </c>
      <c r="E304" t="s">
        <v>264</v>
      </c>
      <c r="F304" t="s">
        <v>264</v>
      </c>
      <c r="H304">
        <v>1</v>
      </c>
      <c r="I304" t="s">
        <v>61</v>
      </c>
      <c r="J304" t="s">
        <v>15</v>
      </c>
      <c r="L304" t="s">
        <v>252</v>
      </c>
    </row>
    <row r="305" spans="1:12">
      <c r="A305" t="s">
        <v>21</v>
      </c>
      <c r="B305" t="s">
        <v>252</v>
      </c>
      <c r="C305" t="s">
        <v>260</v>
      </c>
      <c r="D305" t="s">
        <v>265</v>
      </c>
      <c r="E305" t="s">
        <v>266</v>
      </c>
      <c r="F305" t="s">
        <v>266</v>
      </c>
      <c r="H305">
        <v>1</v>
      </c>
      <c r="I305" t="s">
        <v>61</v>
      </c>
      <c r="J305" t="s">
        <v>15</v>
      </c>
      <c r="L305" t="s">
        <v>252</v>
      </c>
    </row>
    <row r="306" spans="1:12">
      <c r="A306" t="s">
        <v>21</v>
      </c>
      <c r="B306" t="s">
        <v>252</v>
      </c>
      <c r="C306" t="s">
        <v>260</v>
      </c>
      <c r="D306" t="s">
        <v>265</v>
      </c>
      <c r="E306" t="s">
        <v>266</v>
      </c>
      <c r="F306" t="s">
        <v>266</v>
      </c>
      <c r="H306">
        <v>1</v>
      </c>
      <c r="I306" t="s">
        <v>61</v>
      </c>
      <c r="J306" t="s">
        <v>15</v>
      </c>
      <c r="L306" t="s">
        <v>252</v>
      </c>
    </row>
    <row r="307" spans="1:12">
      <c r="A307" t="s">
        <v>21</v>
      </c>
      <c r="B307" t="s">
        <v>273</v>
      </c>
      <c r="C307" t="s">
        <v>291</v>
      </c>
      <c r="D307" t="s">
        <v>195</v>
      </c>
      <c r="E307" t="s">
        <v>292</v>
      </c>
      <c r="F307" t="s">
        <v>292</v>
      </c>
      <c r="H307">
        <v>1</v>
      </c>
      <c r="I307" t="s">
        <v>61</v>
      </c>
      <c r="J307" t="s">
        <v>15</v>
      </c>
      <c r="L307" t="s">
        <v>273</v>
      </c>
    </row>
    <row r="308" spans="1:12">
      <c r="A308" t="s">
        <v>21</v>
      </c>
      <c r="B308" t="s">
        <v>252</v>
      </c>
      <c r="C308" t="s">
        <v>260</v>
      </c>
      <c r="D308" t="s">
        <v>267</v>
      </c>
      <c r="E308" t="s">
        <v>268</v>
      </c>
      <c r="F308" t="s">
        <v>268</v>
      </c>
      <c r="H308">
        <v>1</v>
      </c>
      <c r="I308" t="s">
        <v>61</v>
      </c>
      <c r="J308" t="s">
        <v>15</v>
      </c>
      <c r="L308" t="s">
        <v>252</v>
      </c>
    </row>
    <row r="309" spans="1:12">
      <c r="A309" t="s">
        <v>21</v>
      </c>
      <c r="B309" t="s">
        <v>252</v>
      </c>
      <c r="C309" t="s">
        <v>253</v>
      </c>
      <c r="D309" t="s">
        <v>254</v>
      </c>
      <c r="E309" t="s">
        <v>255</v>
      </c>
      <c r="F309" t="s">
        <v>255</v>
      </c>
      <c r="H309">
        <v>1</v>
      </c>
      <c r="I309" t="s">
        <v>61</v>
      </c>
      <c r="J309" t="s">
        <v>15</v>
      </c>
      <c r="L309" t="s">
        <v>252</v>
      </c>
    </row>
    <row r="310" spans="1:12">
      <c r="A310" t="s">
        <v>21</v>
      </c>
      <c r="B310" t="s">
        <v>18</v>
      </c>
      <c r="C310" t="s">
        <v>144</v>
      </c>
      <c r="D310" t="s">
        <v>133</v>
      </c>
      <c r="E310" t="s">
        <v>147</v>
      </c>
      <c r="F310" t="s">
        <v>147</v>
      </c>
      <c r="H310">
        <v>1</v>
      </c>
      <c r="I310" t="s">
        <v>61</v>
      </c>
      <c r="J310" t="s">
        <v>15</v>
      </c>
      <c r="L310" t="s">
        <v>18</v>
      </c>
    </row>
    <row r="311" spans="1:12">
      <c r="A311" t="s">
        <v>21</v>
      </c>
      <c r="B311" t="s">
        <v>18</v>
      </c>
      <c r="C311" t="s">
        <v>144</v>
      </c>
      <c r="D311" t="s">
        <v>133</v>
      </c>
      <c r="E311" t="s">
        <v>147</v>
      </c>
      <c r="F311" t="s">
        <v>147</v>
      </c>
      <c r="H311">
        <v>1</v>
      </c>
      <c r="I311" t="s">
        <v>61</v>
      </c>
      <c r="J311" t="s">
        <v>15</v>
      </c>
      <c r="L311" t="s">
        <v>18</v>
      </c>
    </row>
    <row r="312" spans="1:12">
      <c r="A312" t="s">
        <v>21</v>
      </c>
      <c r="B312" t="s">
        <v>18</v>
      </c>
      <c r="C312" t="s">
        <v>144</v>
      </c>
      <c r="D312" t="s">
        <v>133</v>
      </c>
      <c r="E312" t="s">
        <v>147</v>
      </c>
      <c r="F312" t="s">
        <v>147</v>
      </c>
      <c r="H312">
        <v>1</v>
      </c>
      <c r="I312" t="s">
        <v>61</v>
      </c>
      <c r="J312" t="s">
        <v>15</v>
      </c>
      <c r="L312" t="s">
        <v>18</v>
      </c>
    </row>
    <row r="313" spans="1:12">
      <c r="A313" t="s">
        <v>334</v>
      </c>
      <c r="B313" t="s">
        <v>181</v>
      </c>
      <c r="C313" t="s">
        <v>385</v>
      </c>
      <c r="D313" t="s">
        <v>186</v>
      </c>
      <c r="E313">
        <v>4478058</v>
      </c>
      <c r="F313">
        <v>4478058</v>
      </c>
      <c r="H313">
        <v>1</v>
      </c>
      <c r="I313" t="s">
        <v>61</v>
      </c>
      <c r="J313" t="s">
        <v>15</v>
      </c>
      <c r="L313" t="s">
        <v>181</v>
      </c>
    </row>
    <row r="314" spans="1:12">
      <c r="A314" t="s">
        <v>334</v>
      </c>
      <c r="B314" t="s">
        <v>181</v>
      </c>
      <c r="C314" t="s">
        <v>385</v>
      </c>
      <c r="D314" t="s">
        <v>186</v>
      </c>
      <c r="E314">
        <v>4478058</v>
      </c>
      <c r="F314">
        <v>4478058</v>
      </c>
      <c r="H314">
        <v>1</v>
      </c>
      <c r="I314" t="s">
        <v>61</v>
      </c>
      <c r="J314" t="s">
        <v>15</v>
      </c>
      <c r="L314" t="s">
        <v>181</v>
      </c>
    </row>
    <row r="315" spans="1:12">
      <c r="A315" t="s">
        <v>334</v>
      </c>
      <c r="B315" t="s">
        <v>181</v>
      </c>
      <c r="C315" t="s">
        <v>386</v>
      </c>
      <c r="D315" t="s">
        <v>387</v>
      </c>
      <c r="E315">
        <v>4402137</v>
      </c>
      <c r="F315">
        <v>4402137</v>
      </c>
      <c r="H315">
        <v>1</v>
      </c>
      <c r="I315" t="s">
        <v>61</v>
      </c>
      <c r="J315" t="s">
        <v>15</v>
      </c>
      <c r="L315" t="s">
        <v>181</v>
      </c>
    </row>
    <row r="316" spans="1:12">
      <c r="A316" t="s">
        <v>334</v>
      </c>
      <c r="B316" t="s">
        <v>181</v>
      </c>
      <c r="C316" t="s">
        <v>386</v>
      </c>
      <c r="D316" t="s">
        <v>225</v>
      </c>
      <c r="E316">
        <v>4436678</v>
      </c>
      <c r="F316">
        <v>4436678</v>
      </c>
      <c r="H316">
        <v>1</v>
      </c>
      <c r="I316" t="s">
        <v>61</v>
      </c>
      <c r="J316" t="s">
        <v>15</v>
      </c>
      <c r="L316" t="s">
        <v>181</v>
      </c>
    </row>
    <row r="317" spans="1:12">
      <c r="A317" t="s">
        <v>334</v>
      </c>
      <c r="B317" t="s">
        <v>181</v>
      </c>
      <c r="C317" t="s">
        <v>386</v>
      </c>
      <c r="D317" t="s">
        <v>225</v>
      </c>
      <c r="E317">
        <v>4436678</v>
      </c>
      <c r="F317">
        <v>4436678</v>
      </c>
      <c r="H317">
        <v>1</v>
      </c>
      <c r="I317" t="s">
        <v>61</v>
      </c>
      <c r="J317" t="s">
        <v>15</v>
      </c>
      <c r="L317" t="s">
        <v>181</v>
      </c>
    </row>
    <row r="318" spans="1:12">
      <c r="A318" t="s">
        <v>334</v>
      </c>
      <c r="B318" t="s">
        <v>181</v>
      </c>
      <c r="C318" t="s">
        <v>341</v>
      </c>
      <c r="D318" t="s">
        <v>195</v>
      </c>
      <c r="E318" t="s">
        <v>584</v>
      </c>
      <c r="F318" t="s">
        <v>342</v>
      </c>
      <c r="G318">
        <v>107200</v>
      </c>
      <c r="H318">
        <v>4</v>
      </c>
      <c r="I318" t="s">
        <v>28</v>
      </c>
      <c r="J318" t="s">
        <v>15</v>
      </c>
      <c r="L318" t="s">
        <v>181</v>
      </c>
    </row>
    <row r="319" spans="1:12">
      <c r="A319" t="s">
        <v>334</v>
      </c>
      <c r="B319" t="s">
        <v>181</v>
      </c>
      <c r="C319" t="s">
        <v>341</v>
      </c>
      <c r="D319" t="s">
        <v>104</v>
      </c>
      <c r="E319" t="s">
        <v>584</v>
      </c>
      <c r="F319" t="s">
        <v>344</v>
      </c>
      <c r="G319">
        <v>163641</v>
      </c>
      <c r="H319">
        <v>2</v>
      </c>
      <c r="I319" t="s">
        <v>28</v>
      </c>
      <c r="J319" t="s">
        <v>15</v>
      </c>
      <c r="L319" t="s">
        <v>181</v>
      </c>
    </row>
    <row r="320" spans="1:12">
      <c r="A320" t="s">
        <v>334</v>
      </c>
      <c r="B320" t="s">
        <v>181</v>
      </c>
      <c r="C320" t="s">
        <v>341</v>
      </c>
      <c r="D320" t="s">
        <v>183</v>
      </c>
      <c r="E320" t="s">
        <v>584</v>
      </c>
      <c r="F320" t="s">
        <v>343</v>
      </c>
      <c r="G320">
        <v>111034</v>
      </c>
      <c r="H320">
        <v>2</v>
      </c>
      <c r="I320" t="s">
        <v>28</v>
      </c>
      <c r="J320" t="s">
        <v>15</v>
      </c>
      <c r="L320" t="s">
        <v>181</v>
      </c>
    </row>
    <row r="321" spans="1:12">
      <c r="A321" t="s">
        <v>585</v>
      </c>
      <c r="B321" t="s">
        <v>11</v>
      </c>
      <c r="C321" t="s">
        <v>533</v>
      </c>
      <c r="D321" t="s">
        <v>534</v>
      </c>
      <c r="E321" t="s">
        <v>584</v>
      </c>
      <c r="F321" t="s">
        <v>535</v>
      </c>
      <c r="G321">
        <v>3800</v>
      </c>
      <c r="H321">
        <v>1</v>
      </c>
      <c r="I321" t="s">
        <v>28</v>
      </c>
      <c r="J321" t="s">
        <v>15</v>
      </c>
      <c r="L321" t="s">
        <v>11</v>
      </c>
    </row>
    <row r="322" spans="1:12">
      <c r="A322" t="s">
        <v>21</v>
      </c>
      <c r="B322" t="s">
        <v>586</v>
      </c>
      <c r="C322" t="s">
        <v>23</v>
      </c>
      <c r="D322" t="s">
        <v>26</v>
      </c>
      <c r="E322" t="s">
        <v>584</v>
      </c>
      <c r="F322" t="s">
        <v>27</v>
      </c>
      <c r="G322">
        <v>53134</v>
      </c>
      <c r="H322">
        <v>3</v>
      </c>
      <c r="I322" t="s">
        <v>28</v>
      </c>
      <c r="J322" t="s">
        <v>15</v>
      </c>
      <c r="L322" t="s">
        <v>22</v>
      </c>
    </row>
    <row r="323" spans="1:12">
      <c r="A323" t="s">
        <v>21</v>
      </c>
      <c r="B323" t="s">
        <v>587</v>
      </c>
      <c r="C323" t="s">
        <v>297</v>
      </c>
      <c r="D323" t="s">
        <v>298</v>
      </c>
      <c r="E323" t="s">
        <v>584</v>
      </c>
      <c r="F323" t="s">
        <v>299</v>
      </c>
      <c r="G323">
        <v>32600</v>
      </c>
      <c r="H323">
        <v>3</v>
      </c>
      <c r="I323" t="s">
        <v>28</v>
      </c>
      <c r="J323" t="s">
        <v>15</v>
      </c>
      <c r="L323" t="s">
        <v>273</v>
      </c>
    </row>
    <row r="324" spans="1:12">
      <c r="A324" t="s">
        <v>21</v>
      </c>
      <c r="B324" t="s">
        <v>587</v>
      </c>
      <c r="C324" t="s">
        <v>297</v>
      </c>
      <c r="D324" t="s">
        <v>300</v>
      </c>
      <c r="E324" t="s">
        <v>584</v>
      </c>
      <c r="F324" t="s">
        <v>301</v>
      </c>
      <c r="G324">
        <v>32600</v>
      </c>
      <c r="H324">
        <v>1</v>
      </c>
      <c r="I324" t="s">
        <v>28</v>
      </c>
      <c r="J324" t="s">
        <v>15</v>
      </c>
      <c r="L324" t="s">
        <v>273</v>
      </c>
    </row>
    <row r="325" spans="1:12">
      <c r="A325" t="s">
        <v>21</v>
      </c>
      <c r="B325" t="s">
        <v>315</v>
      </c>
      <c r="C325" t="s">
        <v>85</v>
      </c>
      <c r="D325" t="s">
        <v>87</v>
      </c>
      <c r="E325" t="s">
        <v>584</v>
      </c>
      <c r="F325" t="s">
        <v>88</v>
      </c>
      <c r="G325">
        <v>31905</v>
      </c>
      <c r="H325">
        <v>2</v>
      </c>
      <c r="I325" t="s">
        <v>28</v>
      </c>
      <c r="J325" t="s">
        <v>15</v>
      </c>
      <c r="L325" t="s">
        <v>315</v>
      </c>
    </row>
    <row r="326" spans="1:12">
      <c r="A326" t="s">
        <v>21</v>
      </c>
      <c r="B326" t="s">
        <v>586</v>
      </c>
      <c r="C326" t="s">
        <v>31</v>
      </c>
      <c r="D326" t="s">
        <v>32</v>
      </c>
      <c r="E326" t="s">
        <v>584</v>
      </c>
      <c r="F326" t="s">
        <v>33</v>
      </c>
      <c r="G326">
        <v>53134</v>
      </c>
      <c r="H326">
        <v>1</v>
      </c>
      <c r="I326" t="s">
        <v>28</v>
      </c>
      <c r="J326" t="s">
        <v>15</v>
      </c>
      <c r="L326" t="s">
        <v>22</v>
      </c>
    </row>
    <row r="327" spans="1:12">
      <c r="A327" t="s">
        <v>21</v>
      </c>
      <c r="B327" t="s">
        <v>181</v>
      </c>
      <c r="C327" t="s">
        <v>200</v>
      </c>
      <c r="D327" t="s">
        <v>183</v>
      </c>
      <c r="E327" t="s">
        <v>584</v>
      </c>
      <c r="F327" t="s">
        <v>202</v>
      </c>
      <c r="G327">
        <v>89256</v>
      </c>
      <c r="H327">
        <v>1</v>
      </c>
      <c r="I327" t="s">
        <v>28</v>
      </c>
      <c r="J327" t="s">
        <v>15</v>
      </c>
      <c r="L327" t="s">
        <v>181</v>
      </c>
    </row>
    <row r="328" spans="1:12">
      <c r="A328" t="s">
        <v>21</v>
      </c>
      <c r="B328" t="s">
        <v>181</v>
      </c>
      <c r="C328" t="s">
        <v>200</v>
      </c>
      <c r="D328" t="s">
        <v>195</v>
      </c>
      <c r="E328" t="s">
        <v>584</v>
      </c>
      <c r="F328" t="s">
        <v>201</v>
      </c>
      <c r="G328">
        <v>88497</v>
      </c>
      <c r="H328">
        <v>2</v>
      </c>
      <c r="I328" t="s">
        <v>28</v>
      </c>
      <c r="J328" t="s">
        <v>15</v>
      </c>
      <c r="L328" t="s">
        <v>181</v>
      </c>
    </row>
    <row r="329" spans="1:12">
      <c r="A329" t="s">
        <v>21</v>
      </c>
      <c r="B329" t="s">
        <v>181</v>
      </c>
      <c r="C329" t="s">
        <v>200</v>
      </c>
      <c r="D329" t="s">
        <v>104</v>
      </c>
      <c r="E329" t="s">
        <v>584</v>
      </c>
      <c r="F329" t="s">
        <v>203</v>
      </c>
      <c r="G329">
        <v>118579</v>
      </c>
      <c r="H329">
        <v>1</v>
      </c>
      <c r="I329" t="s">
        <v>28</v>
      </c>
      <c r="J329" t="s">
        <v>15</v>
      </c>
      <c r="L329" t="s">
        <v>181</v>
      </c>
    </row>
    <row r="330" spans="1:12">
      <c r="A330" t="s">
        <v>21</v>
      </c>
      <c r="B330" t="s">
        <v>316</v>
      </c>
      <c r="C330" t="s">
        <v>328</v>
      </c>
      <c r="D330" t="s">
        <v>123</v>
      </c>
      <c r="E330" t="s">
        <v>584</v>
      </c>
      <c r="F330" t="s">
        <v>329</v>
      </c>
      <c r="G330">
        <v>28434</v>
      </c>
      <c r="H330">
        <v>2</v>
      </c>
      <c r="I330" t="s">
        <v>28</v>
      </c>
      <c r="J330" t="s">
        <v>15</v>
      </c>
      <c r="L330" t="s">
        <v>316</v>
      </c>
    </row>
    <row r="331" spans="1:12">
      <c r="A331" t="s">
        <v>21</v>
      </c>
      <c r="B331" t="s">
        <v>316</v>
      </c>
      <c r="C331" t="s">
        <v>128</v>
      </c>
      <c r="D331" t="s">
        <v>126</v>
      </c>
      <c r="E331" t="s">
        <v>584</v>
      </c>
      <c r="F331" t="s">
        <v>131</v>
      </c>
      <c r="G331">
        <v>28522</v>
      </c>
      <c r="H331">
        <v>10</v>
      </c>
      <c r="I331" t="s">
        <v>28</v>
      </c>
      <c r="J331" t="s">
        <v>15</v>
      </c>
      <c r="L331" t="s">
        <v>316</v>
      </c>
    </row>
    <row r="332" spans="1:12">
      <c r="A332" t="s">
        <v>21</v>
      </c>
      <c r="B332" t="s">
        <v>18</v>
      </c>
      <c r="C332" t="s">
        <v>128</v>
      </c>
      <c r="D332" t="s">
        <v>134</v>
      </c>
      <c r="E332" t="s">
        <v>584</v>
      </c>
      <c r="F332" t="s">
        <v>135</v>
      </c>
      <c r="G332">
        <v>4866</v>
      </c>
      <c r="H332">
        <v>2</v>
      </c>
      <c r="I332" t="s">
        <v>28</v>
      </c>
      <c r="J332" t="s">
        <v>15</v>
      </c>
      <c r="L332" t="s">
        <v>18</v>
      </c>
    </row>
    <row r="333" spans="1:12">
      <c r="A333" t="s">
        <v>21</v>
      </c>
      <c r="B333" t="s">
        <v>181</v>
      </c>
      <c r="C333" t="s">
        <v>219</v>
      </c>
      <c r="D333" t="s">
        <v>104</v>
      </c>
      <c r="E333" t="s">
        <v>584</v>
      </c>
      <c r="F333" t="s">
        <v>220</v>
      </c>
      <c r="G333">
        <v>159914</v>
      </c>
      <c r="H333">
        <v>2</v>
      </c>
      <c r="I333" t="s">
        <v>28</v>
      </c>
      <c r="J333" t="s">
        <v>15</v>
      </c>
      <c r="L333" t="s">
        <v>181</v>
      </c>
    </row>
    <row r="334" spans="1:12">
      <c r="A334" t="s">
        <v>21</v>
      </c>
      <c r="B334" t="s">
        <v>181</v>
      </c>
      <c r="C334" t="s">
        <v>219</v>
      </c>
      <c r="D334" t="s">
        <v>183</v>
      </c>
      <c r="E334" t="s">
        <v>584</v>
      </c>
      <c r="F334" t="s">
        <v>207</v>
      </c>
      <c r="G334">
        <v>136725</v>
      </c>
      <c r="H334">
        <v>1</v>
      </c>
      <c r="I334" t="s">
        <v>28</v>
      </c>
      <c r="J334" t="s">
        <v>15</v>
      </c>
      <c r="L334" t="s">
        <v>181</v>
      </c>
    </row>
    <row r="335" spans="1:12">
      <c r="A335" t="s">
        <v>21</v>
      </c>
      <c r="B335" t="s">
        <v>181</v>
      </c>
      <c r="C335" t="s">
        <v>219</v>
      </c>
      <c r="D335" t="s">
        <v>221</v>
      </c>
      <c r="E335" t="s">
        <v>584</v>
      </c>
      <c r="F335" t="s">
        <v>222</v>
      </c>
      <c r="G335">
        <v>14250</v>
      </c>
      <c r="H335">
        <v>5</v>
      </c>
      <c r="I335" t="s">
        <v>28</v>
      </c>
      <c r="J335" t="s">
        <v>15</v>
      </c>
      <c r="L335" t="s">
        <v>181</v>
      </c>
    </row>
    <row r="336" spans="1:12">
      <c r="A336" t="s">
        <v>404</v>
      </c>
      <c r="B336" t="s">
        <v>181</v>
      </c>
      <c r="C336" t="s">
        <v>469</v>
      </c>
      <c r="D336" t="s">
        <v>104</v>
      </c>
      <c r="E336" t="s">
        <v>584</v>
      </c>
      <c r="F336" t="s">
        <v>470</v>
      </c>
      <c r="G336">
        <v>150188</v>
      </c>
      <c r="H336">
        <v>1</v>
      </c>
      <c r="I336" t="s">
        <v>28</v>
      </c>
      <c r="J336" t="s">
        <v>15</v>
      </c>
      <c r="L336" t="s">
        <v>181</v>
      </c>
    </row>
    <row r="337" spans="1:12">
      <c r="A337" t="s">
        <v>404</v>
      </c>
      <c r="B337" t="s">
        <v>181</v>
      </c>
      <c r="C337" t="s">
        <v>471</v>
      </c>
      <c r="D337" t="s">
        <v>193</v>
      </c>
      <c r="E337" t="s">
        <v>584</v>
      </c>
      <c r="F337" t="s">
        <v>472</v>
      </c>
      <c r="G337">
        <v>121638</v>
      </c>
      <c r="H337">
        <v>2</v>
      </c>
      <c r="I337" t="s">
        <v>28</v>
      </c>
      <c r="J337" t="s">
        <v>15</v>
      </c>
      <c r="L337" t="s">
        <v>181</v>
      </c>
    </row>
    <row r="338" spans="1:12">
      <c r="A338" t="s">
        <v>404</v>
      </c>
      <c r="B338" t="s">
        <v>181</v>
      </c>
      <c r="C338" t="s">
        <v>492</v>
      </c>
      <c r="D338" t="s">
        <v>183</v>
      </c>
      <c r="E338" t="s">
        <v>584</v>
      </c>
      <c r="F338" t="s">
        <v>493</v>
      </c>
      <c r="G338">
        <v>81023</v>
      </c>
      <c r="H338">
        <v>2</v>
      </c>
      <c r="I338" t="s">
        <v>28</v>
      </c>
      <c r="J338" t="s">
        <v>15</v>
      </c>
      <c r="L338" t="s">
        <v>181</v>
      </c>
    </row>
    <row r="339" spans="1:12">
      <c r="A339" t="s">
        <v>21</v>
      </c>
      <c r="B339" t="s">
        <v>316</v>
      </c>
      <c r="C339" t="s">
        <v>128</v>
      </c>
      <c r="D339" t="s">
        <v>133</v>
      </c>
      <c r="E339" t="s">
        <v>560</v>
      </c>
      <c r="F339" t="s">
        <v>129</v>
      </c>
      <c r="G339">
        <v>695.53</v>
      </c>
      <c r="H339">
        <v>9</v>
      </c>
      <c r="I339" t="s">
        <v>188</v>
      </c>
      <c r="J339" t="s">
        <v>15</v>
      </c>
      <c r="K339" t="s">
        <v>561</v>
      </c>
      <c r="L339" t="s">
        <v>316</v>
      </c>
    </row>
    <row r="340" spans="1:12">
      <c r="A340" t="s">
        <v>21</v>
      </c>
      <c r="B340" t="s">
        <v>316</v>
      </c>
      <c r="C340" t="s">
        <v>128</v>
      </c>
      <c r="D340" t="s">
        <v>126</v>
      </c>
      <c r="E340" t="s">
        <v>560</v>
      </c>
      <c r="F340" t="s">
        <v>131</v>
      </c>
      <c r="G340">
        <v>285.2</v>
      </c>
      <c r="H340">
        <v>10</v>
      </c>
      <c r="I340" t="s">
        <v>188</v>
      </c>
      <c r="J340" t="s">
        <v>15</v>
      </c>
      <c r="K340" t="s">
        <v>561</v>
      </c>
      <c r="L340" t="s">
        <v>316</v>
      </c>
    </row>
    <row r="341" spans="1:12">
      <c r="A341" t="s">
        <v>21</v>
      </c>
      <c r="B341" t="s">
        <v>181</v>
      </c>
      <c r="C341" t="s">
        <v>205</v>
      </c>
      <c r="D341" t="s">
        <v>208</v>
      </c>
      <c r="E341" t="s">
        <v>560</v>
      </c>
      <c r="F341" t="s">
        <v>209</v>
      </c>
      <c r="G341">
        <v>1635</v>
      </c>
      <c r="H341">
        <v>1</v>
      </c>
      <c r="I341" t="s">
        <v>188</v>
      </c>
      <c r="J341" t="s">
        <v>15</v>
      </c>
      <c r="K341" t="s">
        <v>561</v>
      </c>
      <c r="L341" t="s">
        <v>181</v>
      </c>
    </row>
    <row r="342" spans="1:12">
      <c r="A342" t="s">
        <v>21</v>
      </c>
      <c r="B342" t="s">
        <v>181</v>
      </c>
      <c r="C342" t="s">
        <v>185</v>
      </c>
      <c r="D342" t="s">
        <v>186</v>
      </c>
      <c r="E342" t="s">
        <v>560</v>
      </c>
      <c r="F342" t="s">
        <v>187</v>
      </c>
      <c r="H342">
        <v>1</v>
      </c>
      <c r="I342" t="s">
        <v>188</v>
      </c>
      <c r="J342" t="s">
        <v>15</v>
      </c>
      <c r="K342" t="s">
        <v>561</v>
      </c>
      <c r="L342" t="s">
        <v>181</v>
      </c>
    </row>
    <row r="343" spans="1:12">
      <c r="A343" t="s">
        <v>404</v>
      </c>
      <c r="B343" t="s">
        <v>316</v>
      </c>
      <c r="C343" t="s">
        <v>335</v>
      </c>
      <c r="D343" t="s">
        <v>126</v>
      </c>
      <c r="E343" t="s">
        <v>560</v>
      </c>
      <c r="F343" t="s">
        <v>505</v>
      </c>
      <c r="H343">
        <v>2</v>
      </c>
      <c r="I343" t="s">
        <v>188</v>
      </c>
      <c r="J343" t="s">
        <v>15</v>
      </c>
      <c r="K343" t="s">
        <v>561</v>
      </c>
      <c r="L343" t="s">
        <v>316</v>
      </c>
    </row>
    <row r="344" spans="1:12">
      <c r="A344" t="s">
        <v>404</v>
      </c>
      <c r="B344" t="s">
        <v>316</v>
      </c>
      <c r="C344" t="s">
        <v>335</v>
      </c>
      <c r="D344" t="s">
        <v>320</v>
      </c>
      <c r="E344" t="s">
        <v>560</v>
      </c>
      <c r="F344" t="s">
        <v>506</v>
      </c>
      <c r="H344">
        <v>2</v>
      </c>
      <c r="I344" t="s">
        <v>188</v>
      </c>
      <c r="J344" t="s">
        <v>15</v>
      </c>
      <c r="K344" t="s">
        <v>561</v>
      </c>
      <c r="L344" t="s">
        <v>316</v>
      </c>
    </row>
    <row r="345" spans="1:12">
      <c r="A345" t="s">
        <v>404</v>
      </c>
      <c r="B345" t="s">
        <v>181</v>
      </c>
      <c r="C345" t="s">
        <v>439</v>
      </c>
      <c r="D345" t="s">
        <v>225</v>
      </c>
      <c r="E345" t="s">
        <v>560</v>
      </c>
      <c r="F345" t="s">
        <v>442</v>
      </c>
      <c r="H345">
        <v>2</v>
      </c>
      <c r="I345" t="s">
        <v>188</v>
      </c>
      <c r="J345" t="s">
        <v>15</v>
      </c>
      <c r="K345" t="s">
        <v>561</v>
      </c>
      <c r="L345" t="s">
        <v>181</v>
      </c>
    </row>
    <row r="346" spans="1:12">
      <c r="A346" t="s">
        <v>404</v>
      </c>
      <c r="B346" t="s">
        <v>181</v>
      </c>
      <c r="C346" t="s">
        <v>439</v>
      </c>
      <c r="D346" t="s">
        <v>443</v>
      </c>
      <c r="E346" t="s">
        <v>560</v>
      </c>
      <c r="F346" t="s">
        <v>444</v>
      </c>
      <c r="H346">
        <v>1</v>
      </c>
      <c r="I346" t="s">
        <v>188</v>
      </c>
      <c r="J346" t="s">
        <v>15</v>
      </c>
      <c r="K346" t="s">
        <v>561</v>
      </c>
      <c r="L346" t="s">
        <v>181</v>
      </c>
    </row>
    <row r="347" spans="1:12">
      <c r="A347" t="s">
        <v>404</v>
      </c>
      <c r="B347" t="s">
        <v>316</v>
      </c>
      <c r="C347" t="s">
        <v>335</v>
      </c>
      <c r="D347" t="s">
        <v>322</v>
      </c>
      <c r="E347" t="s">
        <v>560</v>
      </c>
      <c r="F347" t="s">
        <v>507</v>
      </c>
      <c r="H347">
        <v>2</v>
      </c>
      <c r="I347" t="s">
        <v>188</v>
      </c>
      <c r="J347" t="s">
        <v>15</v>
      </c>
      <c r="K347" t="s">
        <v>561</v>
      </c>
      <c r="L347" t="s">
        <v>316</v>
      </c>
    </row>
    <row r="348" spans="1:12">
      <c r="A348" t="s">
        <v>21</v>
      </c>
      <c r="B348" t="s">
        <v>316</v>
      </c>
      <c r="C348" t="s">
        <v>128</v>
      </c>
      <c r="D348" t="s">
        <v>322</v>
      </c>
      <c r="E348" t="s">
        <v>560</v>
      </c>
      <c r="F348" t="s">
        <v>323</v>
      </c>
      <c r="H348">
        <v>8</v>
      </c>
      <c r="I348" t="s">
        <v>188</v>
      </c>
      <c r="J348" t="s">
        <v>15</v>
      </c>
      <c r="K348" t="s">
        <v>561</v>
      </c>
      <c r="L348" t="s">
        <v>316</v>
      </c>
    </row>
    <row r="349" spans="1:12">
      <c r="A349" t="s">
        <v>21</v>
      </c>
      <c r="B349" t="s">
        <v>316</v>
      </c>
      <c r="C349" t="s">
        <v>128</v>
      </c>
      <c r="D349" t="s">
        <v>320</v>
      </c>
      <c r="E349" t="s">
        <v>560</v>
      </c>
      <c r="F349" t="s">
        <v>321</v>
      </c>
      <c r="H349">
        <v>2</v>
      </c>
      <c r="I349" t="s">
        <v>188</v>
      </c>
      <c r="J349" t="s">
        <v>15</v>
      </c>
      <c r="K349" t="s">
        <v>561</v>
      </c>
      <c r="L349" t="s">
        <v>316</v>
      </c>
    </row>
    <row r="350" spans="1:12">
      <c r="A350" t="s">
        <v>21</v>
      </c>
      <c r="B350" t="s">
        <v>316</v>
      </c>
      <c r="C350" t="s">
        <v>139</v>
      </c>
      <c r="D350" t="s">
        <v>133</v>
      </c>
      <c r="E350" t="s">
        <v>560</v>
      </c>
      <c r="F350" t="s">
        <v>143</v>
      </c>
      <c r="H350">
        <v>4</v>
      </c>
      <c r="I350" t="s">
        <v>188</v>
      </c>
      <c r="J350" t="s">
        <v>15</v>
      </c>
      <c r="K350" t="s">
        <v>561</v>
      </c>
      <c r="L350" t="s">
        <v>316</v>
      </c>
    </row>
    <row r="351" spans="1:12">
      <c r="A351" t="s">
        <v>21</v>
      </c>
      <c r="B351" t="s">
        <v>316</v>
      </c>
      <c r="C351" t="s">
        <v>139</v>
      </c>
      <c r="D351" t="s">
        <v>126</v>
      </c>
      <c r="E351" t="s">
        <v>560</v>
      </c>
      <c r="F351" t="s">
        <v>324</v>
      </c>
      <c r="H351">
        <v>4</v>
      </c>
      <c r="I351" t="s">
        <v>188</v>
      </c>
      <c r="J351" t="s">
        <v>15</v>
      </c>
      <c r="K351" t="s">
        <v>561</v>
      </c>
      <c r="L351" t="s">
        <v>316</v>
      </c>
    </row>
    <row r="352" spans="1:12">
      <c r="A352" t="s">
        <v>21</v>
      </c>
      <c r="B352" t="s">
        <v>316</v>
      </c>
      <c r="C352" t="s">
        <v>330</v>
      </c>
      <c r="D352" t="s">
        <v>322</v>
      </c>
      <c r="E352" t="s">
        <v>560</v>
      </c>
      <c r="F352" t="s">
        <v>331</v>
      </c>
      <c r="H352">
        <v>4</v>
      </c>
      <c r="I352" t="s">
        <v>188</v>
      </c>
      <c r="J352" t="s">
        <v>15</v>
      </c>
      <c r="K352" t="s">
        <v>561</v>
      </c>
      <c r="L352" t="s">
        <v>316</v>
      </c>
    </row>
    <row r="353" spans="1:12">
      <c r="A353" t="s">
        <v>21</v>
      </c>
      <c r="B353" t="s">
        <v>181</v>
      </c>
      <c r="C353" t="s">
        <v>223</v>
      </c>
      <c r="D353" t="s">
        <v>186</v>
      </c>
      <c r="E353" t="s">
        <v>560</v>
      </c>
      <c r="F353" t="s">
        <v>224</v>
      </c>
      <c r="H353">
        <v>1</v>
      </c>
      <c r="I353" t="s">
        <v>188</v>
      </c>
      <c r="J353" t="s">
        <v>15</v>
      </c>
      <c r="K353" t="s">
        <v>561</v>
      </c>
      <c r="L353" t="s">
        <v>181</v>
      </c>
    </row>
    <row r="354" spans="1:12">
      <c r="A354" t="s">
        <v>21</v>
      </c>
      <c r="B354" t="s">
        <v>181</v>
      </c>
      <c r="C354" t="s">
        <v>223</v>
      </c>
      <c r="D354" t="s">
        <v>225</v>
      </c>
      <c r="E354" t="s">
        <v>560</v>
      </c>
      <c r="F354" t="s">
        <v>226</v>
      </c>
      <c r="H354">
        <v>1</v>
      </c>
      <c r="I354" t="s">
        <v>188</v>
      </c>
      <c r="J354" t="s">
        <v>15</v>
      </c>
      <c r="K354" t="s">
        <v>561</v>
      </c>
      <c r="L354" t="s">
        <v>181</v>
      </c>
    </row>
    <row r="355" spans="1:12">
      <c r="A355" t="s">
        <v>21</v>
      </c>
      <c r="B355" t="s">
        <v>181</v>
      </c>
      <c r="C355" t="s">
        <v>205</v>
      </c>
      <c r="D355" t="s">
        <v>186</v>
      </c>
      <c r="E355" t="s">
        <v>560</v>
      </c>
      <c r="F355" t="s">
        <v>207</v>
      </c>
      <c r="H355">
        <v>1</v>
      </c>
      <c r="I355" t="s">
        <v>188</v>
      </c>
      <c r="J355" t="s">
        <v>15</v>
      </c>
      <c r="K355" t="s">
        <v>561</v>
      </c>
      <c r="L355" t="s">
        <v>181</v>
      </c>
    </row>
    <row r="356" spans="1:12">
      <c r="A356" t="s">
        <v>404</v>
      </c>
      <c r="B356" t="s">
        <v>181</v>
      </c>
      <c r="C356" t="s">
        <v>471</v>
      </c>
      <c r="D356" t="s">
        <v>186</v>
      </c>
      <c r="E356" t="s">
        <v>560</v>
      </c>
      <c r="F356" t="s">
        <v>454</v>
      </c>
      <c r="H356">
        <v>1</v>
      </c>
      <c r="I356" t="s">
        <v>188</v>
      </c>
      <c r="J356" t="s">
        <v>15</v>
      </c>
      <c r="K356" t="s">
        <v>561</v>
      </c>
      <c r="L356" t="s">
        <v>181</v>
      </c>
    </row>
    <row r="357" spans="1:12">
      <c r="A357" t="s">
        <v>334</v>
      </c>
      <c r="B357" t="s">
        <v>181</v>
      </c>
      <c r="C357" t="s">
        <v>345</v>
      </c>
      <c r="D357" t="s">
        <v>186</v>
      </c>
      <c r="E357" t="s">
        <v>560</v>
      </c>
      <c r="F357" t="s">
        <v>343</v>
      </c>
      <c r="H357">
        <v>2</v>
      </c>
      <c r="I357" t="s">
        <v>188</v>
      </c>
      <c r="J357" t="s">
        <v>15</v>
      </c>
      <c r="K357" t="s">
        <v>561</v>
      </c>
      <c r="L357" t="s">
        <v>181</v>
      </c>
    </row>
    <row r="358" spans="1:12">
      <c r="A358" t="s">
        <v>404</v>
      </c>
      <c r="B358" t="s">
        <v>316</v>
      </c>
      <c r="C358" t="s">
        <v>503</v>
      </c>
      <c r="D358" t="s">
        <v>319</v>
      </c>
      <c r="E358" t="s">
        <v>588</v>
      </c>
      <c r="F358" t="s">
        <v>504</v>
      </c>
      <c r="H358">
        <v>1</v>
      </c>
      <c r="I358" t="s">
        <v>57</v>
      </c>
      <c r="J358" t="s">
        <v>15</v>
      </c>
      <c r="L358" t="s">
        <v>316</v>
      </c>
    </row>
    <row r="359" spans="1:12">
      <c r="A359" t="s">
        <v>404</v>
      </c>
      <c r="B359" t="s">
        <v>316</v>
      </c>
      <c r="C359" t="s">
        <v>503</v>
      </c>
      <c r="D359" t="s">
        <v>319</v>
      </c>
      <c r="E359" t="s">
        <v>588</v>
      </c>
      <c r="F359" t="s">
        <v>504</v>
      </c>
      <c r="H359">
        <v>1</v>
      </c>
      <c r="I359" t="s">
        <v>57</v>
      </c>
      <c r="J359" t="s">
        <v>15</v>
      </c>
      <c r="L359" t="s">
        <v>316</v>
      </c>
    </row>
    <row r="360" spans="1:12">
      <c r="A360" t="s">
        <v>404</v>
      </c>
      <c r="B360" t="s">
        <v>316</v>
      </c>
      <c r="C360" t="s">
        <v>503</v>
      </c>
      <c r="D360" t="s">
        <v>319</v>
      </c>
      <c r="E360" t="s">
        <v>588</v>
      </c>
      <c r="F360" t="s">
        <v>504</v>
      </c>
      <c r="H360">
        <v>1</v>
      </c>
      <c r="I360" t="s">
        <v>57</v>
      </c>
      <c r="J360" t="s">
        <v>15</v>
      </c>
      <c r="L360" t="s">
        <v>316</v>
      </c>
    </row>
    <row r="361" spans="1:12">
      <c r="A361" t="s">
        <v>404</v>
      </c>
      <c r="B361" t="s">
        <v>316</v>
      </c>
      <c r="C361" t="s">
        <v>503</v>
      </c>
      <c r="D361" t="s">
        <v>319</v>
      </c>
      <c r="E361" t="s">
        <v>588</v>
      </c>
      <c r="F361" t="s">
        <v>504</v>
      </c>
      <c r="H361">
        <v>1</v>
      </c>
      <c r="I361" t="s">
        <v>57</v>
      </c>
      <c r="J361" t="s">
        <v>15</v>
      </c>
      <c r="L361" t="s">
        <v>316</v>
      </c>
    </row>
    <row r="362" spans="1:12">
      <c r="A362" t="s">
        <v>21</v>
      </c>
      <c r="B362" t="s">
        <v>22</v>
      </c>
      <c r="C362" t="s">
        <v>73</v>
      </c>
      <c r="D362" t="s">
        <v>74</v>
      </c>
      <c r="E362" t="s">
        <v>588</v>
      </c>
      <c r="F362" t="s">
        <v>75</v>
      </c>
      <c r="H362">
        <v>1</v>
      </c>
      <c r="I362" t="s">
        <v>57</v>
      </c>
      <c r="J362" t="s">
        <v>15</v>
      </c>
      <c r="L362" t="s">
        <v>22</v>
      </c>
    </row>
    <row r="363" spans="1:12">
      <c r="A363" t="s">
        <v>21</v>
      </c>
      <c r="B363" t="s">
        <v>22</v>
      </c>
      <c r="C363" t="s">
        <v>73</v>
      </c>
      <c r="D363" t="s">
        <v>74</v>
      </c>
      <c r="E363" t="s">
        <v>588</v>
      </c>
      <c r="F363" t="s">
        <v>75</v>
      </c>
      <c r="H363">
        <v>1</v>
      </c>
      <c r="I363" t="s">
        <v>57</v>
      </c>
      <c r="J363" t="s">
        <v>15</v>
      </c>
      <c r="L363" t="s">
        <v>22</v>
      </c>
    </row>
    <row r="364" spans="1:12">
      <c r="A364" t="s">
        <v>21</v>
      </c>
      <c r="B364" t="s">
        <v>22</v>
      </c>
      <c r="C364" t="s">
        <v>73</v>
      </c>
      <c r="D364" t="s">
        <v>77</v>
      </c>
      <c r="E364" t="s">
        <v>588</v>
      </c>
      <c r="F364" t="s">
        <v>78</v>
      </c>
      <c r="H364">
        <v>1</v>
      </c>
      <c r="I364" t="s">
        <v>57</v>
      </c>
      <c r="J364" t="s">
        <v>15</v>
      </c>
      <c r="L364" t="s">
        <v>22</v>
      </c>
    </row>
    <row r="365" spans="1:12">
      <c r="A365" t="s">
        <v>21</v>
      </c>
      <c r="B365" t="s">
        <v>22</v>
      </c>
      <c r="C365" t="s">
        <v>73</v>
      </c>
      <c r="D365" t="s">
        <v>77</v>
      </c>
      <c r="E365" t="s">
        <v>588</v>
      </c>
      <c r="F365" t="s">
        <v>78</v>
      </c>
      <c r="H365">
        <v>1</v>
      </c>
      <c r="I365" t="s">
        <v>57</v>
      </c>
      <c r="J365" t="s">
        <v>15</v>
      </c>
      <c r="L365" t="s">
        <v>22</v>
      </c>
    </row>
    <row r="366" spans="1:12">
      <c r="A366" t="s">
        <v>21</v>
      </c>
      <c r="B366" t="s">
        <v>22</v>
      </c>
      <c r="C366" t="s">
        <v>73</v>
      </c>
      <c r="D366" t="s">
        <v>79</v>
      </c>
      <c r="E366" t="s">
        <v>588</v>
      </c>
      <c r="F366" t="s">
        <v>80</v>
      </c>
      <c r="H366">
        <v>1</v>
      </c>
      <c r="I366" t="s">
        <v>57</v>
      </c>
      <c r="J366" t="s">
        <v>15</v>
      </c>
      <c r="L366" t="s">
        <v>22</v>
      </c>
    </row>
    <row r="367" spans="1:12">
      <c r="A367" t="s">
        <v>21</v>
      </c>
      <c r="B367" t="s">
        <v>22</v>
      </c>
      <c r="C367" t="s">
        <v>73</v>
      </c>
      <c r="D367" t="s">
        <v>79</v>
      </c>
      <c r="E367" t="s">
        <v>588</v>
      </c>
      <c r="F367" t="s">
        <v>80</v>
      </c>
      <c r="H367">
        <v>1</v>
      </c>
      <c r="I367" t="s">
        <v>57</v>
      </c>
      <c r="J367" t="s">
        <v>15</v>
      </c>
      <c r="L367" t="s">
        <v>22</v>
      </c>
    </row>
    <row r="368" spans="1:12">
      <c r="A368" t="s">
        <v>21</v>
      </c>
      <c r="B368" t="s">
        <v>22</v>
      </c>
      <c r="C368" t="s">
        <v>73</v>
      </c>
      <c r="D368" t="s">
        <v>81</v>
      </c>
      <c r="E368" t="s">
        <v>588</v>
      </c>
      <c r="F368" t="s">
        <v>82</v>
      </c>
      <c r="H368">
        <v>1</v>
      </c>
      <c r="I368" t="s">
        <v>57</v>
      </c>
      <c r="J368" t="s">
        <v>15</v>
      </c>
      <c r="L368" t="s">
        <v>22</v>
      </c>
    </row>
    <row r="369" spans="1:12">
      <c r="A369" t="s">
        <v>21</v>
      </c>
      <c r="B369" t="s">
        <v>22</v>
      </c>
      <c r="C369" t="s">
        <v>73</v>
      </c>
      <c r="D369" t="s">
        <v>81</v>
      </c>
      <c r="E369" t="s">
        <v>588</v>
      </c>
      <c r="F369" t="s">
        <v>82</v>
      </c>
      <c r="H369">
        <v>1</v>
      </c>
      <c r="I369" t="s">
        <v>57</v>
      </c>
      <c r="J369" t="s">
        <v>15</v>
      </c>
      <c r="L369" t="s">
        <v>22</v>
      </c>
    </row>
    <row r="370" spans="1:12">
      <c r="A370" t="s">
        <v>21</v>
      </c>
      <c r="B370" t="s">
        <v>22</v>
      </c>
      <c r="C370" t="s">
        <v>73</v>
      </c>
      <c r="D370" t="s">
        <v>81</v>
      </c>
      <c r="E370" t="s">
        <v>588</v>
      </c>
      <c r="F370" t="s">
        <v>82</v>
      </c>
      <c r="H370">
        <v>1</v>
      </c>
      <c r="I370" t="s">
        <v>57</v>
      </c>
      <c r="J370" t="s">
        <v>15</v>
      </c>
      <c r="L370" t="s">
        <v>22</v>
      </c>
    </row>
    <row r="371" spans="1:12">
      <c r="A371" t="s">
        <v>21</v>
      </c>
      <c r="B371" t="s">
        <v>22</v>
      </c>
      <c r="C371" t="s">
        <v>73</v>
      </c>
      <c r="D371" t="s">
        <v>81</v>
      </c>
      <c r="E371" t="s">
        <v>588</v>
      </c>
      <c r="F371" t="s">
        <v>82</v>
      </c>
      <c r="H371">
        <v>1</v>
      </c>
      <c r="I371" t="s">
        <v>57</v>
      </c>
      <c r="J371" t="s">
        <v>15</v>
      </c>
      <c r="L371" t="s">
        <v>22</v>
      </c>
    </row>
    <row r="372" spans="1:12">
      <c r="A372" t="s">
        <v>21</v>
      </c>
      <c r="B372" t="s">
        <v>22</v>
      </c>
      <c r="C372" t="s">
        <v>73</v>
      </c>
      <c r="D372" t="s">
        <v>83</v>
      </c>
      <c r="E372" t="s">
        <v>588</v>
      </c>
      <c r="F372" t="s">
        <v>84</v>
      </c>
      <c r="H372">
        <v>1</v>
      </c>
      <c r="I372" t="s">
        <v>57</v>
      </c>
      <c r="J372" t="s">
        <v>15</v>
      </c>
      <c r="L372" t="s">
        <v>22</v>
      </c>
    </row>
    <row r="373" spans="1:12">
      <c r="A373" t="s">
        <v>21</v>
      </c>
      <c r="B373" t="s">
        <v>22</v>
      </c>
      <c r="C373" t="s">
        <v>73</v>
      </c>
      <c r="D373" t="s">
        <v>83</v>
      </c>
      <c r="E373" t="s">
        <v>588</v>
      </c>
      <c r="F373" t="s">
        <v>84</v>
      </c>
      <c r="H373">
        <v>1</v>
      </c>
      <c r="I373" t="s">
        <v>57</v>
      </c>
      <c r="J373" t="s">
        <v>15</v>
      </c>
      <c r="L373" t="s">
        <v>22</v>
      </c>
    </row>
    <row r="374" spans="1:12">
      <c r="A374" t="s">
        <v>21</v>
      </c>
      <c r="B374" t="s">
        <v>22</v>
      </c>
      <c r="C374" t="s">
        <v>73</v>
      </c>
      <c r="D374" t="s">
        <v>83</v>
      </c>
      <c r="E374" t="s">
        <v>588</v>
      </c>
      <c r="F374" t="s">
        <v>84</v>
      </c>
      <c r="H374">
        <v>1</v>
      </c>
      <c r="I374" t="s">
        <v>57</v>
      </c>
      <c r="J374" t="s">
        <v>15</v>
      </c>
      <c r="L374" t="s">
        <v>22</v>
      </c>
    </row>
    <row r="375" spans="1:12">
      <c r="A375" t="s">
        <v>21</v>
      </c>
      <c r="B375" t="s">
        <v>22</v>
      </c>
      <c r="C375" t="s">
        <v>73</v>
      </c>
      <c r="D375" t="s">
        <v>83</v>
      </c>
      <c r="E375" t="s">
        <v>588</v>
      </c>
      <c r="F375" t="s">
        <v>84</v>
      </c>
      <c r="H375">
        <v>1</v>
      </c>
      <c r="I375" t="s">
        <v>57</v>
      </c>
      <c r="J375" t="s">
        <v>15</v>
      </c>
      <c r="L375" t="s">
        <v>22</v>
      </c>
    </row>
    <row r="376" spans="1:12">
      <c r="A376" t="s">
        <v>21</v>
      </c>
      <c r="B376" t="s">
        <v>22</v>
      </c>
      <c r="C376" t="s">
        <v>73</v>
      </c>
      <c r="D376" t="s">
        <v>83</v>
      </c>
      <c r="E376" t="s">
        <v>588</v>
      </c>
      <c r="F376" t="s">
        <v>84</v>
      </c>
      <c r="H376">
        <v>1</v>
      </c>
      <c r="I376" t="s">
        <v>57</v>
      </c>
      <c r="J376" t="s">
        <v>15</v>
      </c>
      <c r="L376" t="s">
        <v>22</v>
      </c>
    </row>
    <row r="377" spans="1:12">
      <c r="A377" t="s">
        <v>21</v>
      </c>
      <c r="B377" t="s">
        <v>22</v>
      </c>
      <c r="C377" t="s">
        <v>73</v>
      </c>
      <c r="D377" t="s">
        <v>74</v>
      </c>
      <c r="E377" t="s">
        <v>588</v>
      </c>
      <c r="F377" t="s">
        <v>76</v>
      </c>
      <c r="H377">
        <v>1</v>
      </c>
      <c r="I377" t="s">
        <v>57</v>
      </c>
      <c r="J377" t="s">
        <v>15</v>
      </c>
      <c r="L377" t="s">
        <v>22</v>
      </c>
    </row>
    <row r="378" spans="1:12">
      <c r="A378" t="s">
        <v>21</v>
      </c>
      <c r="B378" t="s">
        <v>22</v>
      </c>
      <c r="C378" t="s">
        <v>73</v>
      </c>
      <c r="D378" t="s">
        <v>74</v>
      </c>
      <c r="E378" t="s">
        <v>588</v>
      </c>
      <c r="F378" t="s">
        <v>76</v>
      </c>
      <c r="H378">
        <v>1</v>
      </c>
      <c r="I378" t="s">
        <v>57</v>
      </c>
      <c r="J378" t="s">
        <v>15</v>
      </c>
      <c r="L378" t="s">
        <v>22</v>
      </c>
    </row>
    <row r="379" spans="1:12">
      <c r="A379" t="s">
        <v>21</v>
      </c>
      <c r="B379" t="s">
        <v>22</v>
      </c>
      <c r="C379" t="s">
        <v>73</v>
      </c>
      <c r="D379" t="s">
        <v>74</v>
      </c>
      <c r="E379" t="s">
        <v>588</v>
      </c>
      <c r="F379" t="s">
        <v>75</v>
      </c>
      <c r="H379">
        <v>1</v>
      </c>
      <c r="I379" t="s">
        <v>57</v>
      </c>
      <c r="J379" t="s">
        <v>15</v>
      </c>
      <c r="L379" t="s">
        <v>22</v>
      </c>
    </row>
    <row r="380" spans="1:12">
      <c r="A380" t="s">
        <v>21</v>
      </c>
      <c r="B380" t="s">
        <v>22</v>
      </c>
      <c r="C380" t="s">
        <v>73</v>
      </c>
      <c r="D380" t="s">
        <v>74</v>
      </c>
      <c r="E380" t="s">
        <v>588</v>
      </c>
      <c r="F380" t="s">
        <v>75</v>
      </c>
      <c r="H380">
        <v>1</v>
      </c>
      <c r="I380" t="s">
        <v>57</v>
      </c>
      <c r="J380" t="s">
        <v>15</v>
      </c>
      <c r="L380" t="s">
        <v>22</v>
      </c>
    </row>
    <row r="381" spans="1:12">
      <c r="A381" t="s">
        <v>21</v>
      </c>
      <c r="B381" t="s">
        <v>316</v>
      </c>
      <c r="C381" t="s">
        <v>326</v>
      </c>
      <c r="D381" t="s">
        <v>327</v>
      </c>
      <c r="E381" t="s">
        <v>588</v>
      </c>
      <c r="F381" t="s">
        <v>155</v>
      </c>
      <c r="H381">
        <v>1</v>
      </c>
      <c r="I381" t="s">
        <v>57</v>
      </c>
      <c r="J381" t="s">
        <v>15</v>
      </c>
      <c r="L381" t="s">
        <v>316</v>
      </c>
    </row>
    <row r="382" spans="1:12">
      <c r="A382" t="s">
        <v>21</v>
      </c>
      <c r="B382" t="s">
        <v>316</v>
      </c>
      <c r="C382" t="s">
        <v>325</v>
      </c>
      <c r="D382" t="s">
        <v>123</v>
      </c>
      <c r="E382" t="s">
        <v>588</v>
      </c>
      <c r="F382" t="s">
        <v>159</v>
      </c>
      <c r="H382">
        <v>1</v>
      </c>
      <c r="I382" t="s">
        <v>57</v>
      </c>
      <c r="J382" t="s">
        <v>15</v>
      </c>
      <c r="L382" t="s">
        <v>316</v>
      </c>
    </row>
    <row r="383" spans="1:12">
      <c r="A383" t="s">
        <v>21</v>
      </c>
      <c r="B383" t="s">
        <v>316</v>
      </c>
      <c r="C383" t="s">
        <v>325</v>
      </c>
      <c r="D383" t="s">
        <v>123</v>
      </c>
      <c r="E383" t="s">
        <v>588</v>
      </c>
      <c r="F383" t="s">
        <v>159</v>
      </c>
      <c r="H383">
        <v>1</v>
      </c>
      <c r="I383" t="s">
        <v>57</v>
      </c>
      <c r="J383" t="s">
        <v>15</v>
      </c>
      <c r="L383" t="s">
        <v>316</v>
      </c>
    </row>
    <row r="384" spans="1:12">
      <c r="A384" t="s">
        <v>21</v>
      </c>
      <c r="B384" t="s">
        <v>22</v>
      </c>
      <c r="C384" t="s">
        <v>85</v>
      </c>
      <c r="D384" t="s">
        <v>59</v>
      </c>
      <c r="E384" t="s">
        <v>588</v>
      </c>
      <c r="F384" t="s">
        <v>86</v>
      </c>
      <c r="H384">
        <v>1</v>
      </c>
      <c r="I384" t="s">
        <v>57</v>
      </c>
      <c r="J384" t="s">
        <v>15</v>
      </c>
      <c r="L384" t="s">
        <v>22</v>
      </c>
    </row>
    <row r="385" spans="1:12">
      <c r="A385" t="s">
        <v>21</v>
      </c>
      <c r="B385" t="s">
        <v>22</v>
      </c>
      <c r="C385" t="s">
        <v>85</v>
      </c>
      <c r="D385" t="s">
        <v>59</v>
      </c>
      <c r="E385" t="s">
        <v>588</v>
      </c>
      <c r="F385" t="s">
        <v>86</v>
      </c>
      <c r="H385">
        <v>1</v>
      </c>
      <c r="I385" t="s">
        <v>57</v>
      </c>
      <c r="J385" t="s">
        <v>15</v>
      </c>
      <c r="L385" t="s">
        <v>22</v>
      </c>
    </row>
    <row r="386" spans="1:12">
      <c r="A386" t="s">
        <v>21</v>
      </c>
      <c r="B386" t="s">
        <v>22</v>
      </c>
      <c r="C386" t="s">
        <v>85</v>
      </c>
      <c r="D386" t="s">
        <v>59</v>
      </c>
      <c r="E386" t="s">
        <v>588</v>
      </c>
      <c r="F386" t="s">
        <v>86</v>
      </c>
      <c r="H386">
        <v>1</v>
      </c>
      <c r="I386" t="s">
        <v>57</v>
      </c>
      <c r="J386" t="s">
        <v>15</v>
      </c>
      <c r="L386" t="s">
        <v>22</v>
      </c>
    </row>
    <row r="387" spans="1:12">
      <c r="A387" t="s">
        <v>21</v>
      </c>
      <c r="B387" t="s">
        <v>22</v>
      </c>
      <c r="C387" t="s">
        <v>85</v>
      </c>
      <c r="D387" t="s">
        <v>59</v>
      </c>
      <c r="E387" t="s">
        <v>588</v>
      </c>
      <c r="F387" t="s">
        <v>86</v>
      </c>
      <c r="H387">
        <v>1</v>
      </c>
      <c r="I387" t="s">
        <v>57</v>
      </c>
      <c r="J387" t="s">
        <v>15</v>
      </c>
      <c r="L387" t="s">
        <v>22</v>
      </c>
    </row>
    <row r="388" spans="1:12">
      <c r="A388" t="s">
        <v>21</v>
      </c>
      <c r="B388" t="s">
        <v>22</v>
      </c>
      <c r="C388" t="s">
        <v>85</v>
      </c>
      <c r="D388" t="s">
        <v>89</v>
      </c>
      <c r="E388" t="s">
        <v>588</v>
      </c>
      <c r="F388" t="s">
        <v>33</v>
      </c>
      <c r="H388">
        <v>1</v>
      </c>
      <c r="I388" t="s">
        <v>57</v>
      </c>
      <c r="J388" t="s">
        <v>15</v>
      </c>
      <c r="L388" t="s">
        <v>22</v>
      </c>
    </row>
    <row r="389" spans="1:12">
      <c r="A389" t="s">
        <v>21</v>
      </c>
      <c r="B389" t="s">
        <v>22</v>
      </c>
      <c r="C389" t="s">
        <v>85</v>
      </c>
      <c r="D389" t="s">
        <v>89</v>
      </c>
      <c r="E389" t="s">
        <v>588</v>
      </c>
      <c r="F389" t="s">
        <v>33</v>
      </c>
      <c r="H389">
        <v>1</v>
      </c>
      <c r="I389" t="s">
        <v>57</v>
      </c>
      <c r="J389" t="s">
        <v>15</v>
      </c>
      <c r="L389" t="s">
        <v>22</v>
      </c>
    </row>
    <row r="390" spans="1:12">
      <c r="A390" t="s">
        <v>21</v>
      </c>
      <c r="B390" t="s">
        <v>22</v>
      </c>
      <c r="C390" t="s">
        <v>85</v>
      </c>
      <c r="D390" t="s">
        <v>90</v>
      </c>
      <c r="E390" t="s">
        <v>588</v>
      </c>
      <c r="F390" t="s">
        <v>27</v>
      </c>
      <c r="H390">
        <v>1</v>
      </c>
      <c r="I390" t="s">
        <v>57</v>
      </c>
      <c r="J390" t="s">
        <v>15</v>
      </c>
      <c r="L390" t="s">
        <v>22</v>
      </c>
    </row>
    <row r="391" spans="1:12">
      <c r="A391" t="s">
        <v>21</v>
      </c>
      <c r="B391" t="s">
        <v>22</v>
      </c>
      <c r="C391" t="s">
        <v>85</v>
      </c>
      <c r="D391" t="s">
        <v>90</v>
      </c>
      <c r="E391" t="s">
        <v>588</v>
      </c>
      <c r="F391" t="s">
        <v>27</v>
      </c>
      <c r="H391">
        <v>1</v>
      </c>
      <c r="I391" t="s">
        <v>57</v>
      </c>
      <c r="J391" t="s">
        <v>15</v>
      </c>
      <c r="L391" t="s">
        <v>22</v>
      </c>
    </row>
    <row r="392" spans="1:12">
      <c r="A392" t="s">
        <v>21</v>
      </c>
      <c r="B392" t="s">
        <v>22</v>
      </c>
      <c r="C392" t="s">
        <v>85</v>
      </c>
      <c r="D392" t="s">
        <v>91</v>
      </c>
      <c r="E392" t="s">
        <v>588</v>
      </c>
      <c r="F392" t="s">
        <v>92</v>
      </c>
      <c r="H392">
        <v>1</v>
      </c>
      <c r="I392" t="s">
        <v>57</v>
      </c>
      <c r="J392" t="s">
        <v>15</v>
      </c>
      <c r="L392" t="s">
        <v>22</v>
      </c>
    </row>
    <row r="393" spans="1:12">
      <c r="A393" t="s">
        <v>21</v>
      </c>
      <c r="B393" t="s">
        <v>22</v>
      </c>
      <c r="C393" t="s">
        <v>85</v>
      </c>
      <c r="D393" t="s">
        <v>93</v>
      </c>
      <c r="E393" t="s">
        <v>588</v>
      </c>
      <c r="F393" t="s">
        <v>94</v>
      </c>
      <c r="H393">
        <v>1</v>
      </c>
      <c r="I393" t="s">
        <v>57</v>
      </c>
      <c r="J393" t="s">
        <v>15</v>
      </c>
      <c r="L393" t="s">
        <v>22</v>
      </c>
    </row>
    <row r="394" spans="1:12">
      <c r="A394" t="s">
        <v>21</v>
      </c>
      <c r="B394" t="s">
        <v>22</v>
      </c>
      <c r="C394" t="s">
        <v>85</v>
      </c>
      <c r="D394" t="s">
        <v>87</v>
      </c>
      <c r="E394" t="s">
        <v>588</v>
      </c>
      <c r="F394" t="s">
        <v>88</v>
      </c>
      <c r="H394">
        <v>1</v>
      </c>
      <c r="I394" t="s">
        <v>57</v>
      </c>
      <c r="J394" t="s">
        <v>15</v>
      </c>
      <c r="L394" t="s">
        <v>22</v>
      </c>
    </row>
    <row r="395" spans="1:12">
      <c r="A395" t="s">
        <v>21</v>
      </c>
      <c r="B395" t="s">
        <v>22</v>
      </c>
      <c r="C395" t="s">
        <v>85</v>
      </c>
      <c r="D395" t="s">
        <v>87</v>
      </c>
      <c r="E395" t="s">
        <v>588</v>
      </c>
      <c r="F395" t="s">
        <v>88</v>
      </c>
      <c r="H395">
        <v>1</v>
      </c>
      <c r="I395" t="s">
        <v>57</v>
      </c>
      <c r="J395" t="s">
        <v>15</v>
      </c>
      <c r="L395" t="s">
        <v>22</v>
      </c>
    </row>
    <row r="396" spans="1:12">
      <c r="A396" t="s">
        <v>21</v>
      </c>
      <c r="B396" t="s">
        <v>22</v>
      </c>
      <c r="C396" t="s">
        <v>56</v>
      </c>
      <c r="D396" t="s">
        <v>59</v>
      </c>
      <c r="E396" t="s">
        <v>588</v>
      </c>
      <c r="F396" t="s">
        <v>60</v>
      </c>
      <c r="H396">
        <v>1</v>
      </c>
      <c r="I396" t="s">
        <v>57</v>
      </c>
      <c r="J396" t="s">
        <v>15</v>
      </c>
      <c r="L396" t="s">
        <v>22</v>
      </c>
    </row>
    <row r="397" spans="1:12">
      <c r="A397" t="s">
        <v>21</v>
      </c>
      <c r="B397" t="s">
        <v>22</v>
      </c>
      <c r="C397" t="s">
        <v>56</v>
      </c>
      <c r="D397" t="s">
        <v>59</v>
      </c>
      <c r="E397" t="s">
        <v>588</v>
      </c>
      <c r="F397" t="s">
        <v>60</v>
      </c>
      <c r="H397">
        <v>1</v>
      </c>
      <c r="I397" t="s">
        <v>57</v>
      </c>
      <c r="J397" t="s">
        <v>15</v>
      </c>
      <c r="L397" t="s">
        <v>22</v>
      </c>
    </row>
    <row r="398" spans="1:12">
      <c r="A398" t="s">
        <v>21</v>
      </c>
      <c r="B398" t="s">
        <v>22</v>
      </c>
      <c r="C398" t="s">
        <v>56</v>
      </c>
      <c r="D398" t="s">
        <v>59</v>
      </c>
      <c r="E398" t="s">
        <v>588</v>
      </c>
      <c r="F398" t="s">
        <v>60</v>
      </c>
      <c r="H398">
        <v>1</v>
      </c>
      <c r="I398" t="s">
        <v>57</v>
      </c>
      <c r="J398" t="s">
        <v>15</v>
      </c>
      <c r="L398" t="s">
        <v>22</v>
      </c>
    </row>
    <row r="399" spans="1:12">
      <c r="A399" t="s">
        <v>21</v>
      </c>
      <c r="B399" t="s">
        <v>22</v>
      </c>
      <c r="C399" t="s">
        <v>56</v>
      </c>
      <c r="D399" t="s">
        <v>59</v>
      </c>
      <c r="E399" t="s">
        <v>588</v>
      </c>
      <c r="F399" t="s">
        <v>60</v>
      </c>
      <c r="H399">
        <v>1</v>
      </c>
      <c r="I399" t="s">
        <v>57</v>
      </c>
      <c r="J399" t="s">
        <v>15</v>
      </c>
      <c r="L399" t="s">
        <v>22</v>
      </c>
    </row>
    <row r="400" spans="1:12">
      <c r="A400" t="s">
        <v>21</v>
      </c>
      <c r="B400" t="s">
        <v>22</v>
      </c>
      <c r="C400" t="s">
        <v>56</v>
      </c>
      <c r="D400" t="s">
        <v>63</v>
      </c>
      <c r="E400" t="s">
        <v>588</v>
      </c>
      <c r="F400" t="s">
        <v>41</v>
      </c>
      <c r="H400">
        <v>1</v>
      </c>
      <c r="I400" t="s">
        <v>57</v>
      </c>
      <c r="J400" t="s">
        <v>15</v>
      </c>
      <c r="L400" t="s">
        <v>22</v>
      </c>
    </row>
    <row r="401" spans="1:12">
      <c r="A401" t="s">
        <v>21</v>
      </c>
      <c r="B401" t="s">
        <v>22</v>
      </c>
      <c r="C401" t="s">
        <v>56</v>
      </c>
      <c r="D401" t="s">
        <v>64</v>
      </c>
      <c r="E401" t="s">
        <v>588</v>
      </c>
      <c r="F401" t="s">
        <v>43</v>
      </c>
      <c r="H401">
        <v>1</v>
      </c>
      <c r="I401" t="s">
        <v>57</v>
      </c>
      <c r="J401" t="s">
        <v>15</v>
      </c>
      <c r="L401" t="s">
        <v>22</v>
      </c>
    </row>
    <row r="402" spans="1:12">
      <c r="A402" t="s">
        <v>21</v>
      </c>
      <c r="B402" t="s">
        <v>22</v>
      </c>
      <c r="C402" t="s">
        <v>56</v>
      </c>
      <c r="D402" t="s">
        <v>64</v>
      </c>
      <c r="E402" t="s">
        <v>588</v>
      </c>
      <c r="F402" t="s">
        <v>43</v>
      </c>
      <c r="H402">
        <v>1</v>
      </c>
      <c r="I402" t="s">
        <v>57</v>
      </c>
      <c r="J402" t="s">
        <v>15</v>
      </c>
      <c r="L402" t="s">
        <v>22</v>
      </c>
    </row>
    <row r="403" spans="1:12">
      <c r="A403" t="s">
        <v>21</v>
      </c>
      <c r="B403" t="s">
        <v>22</v>
      </c>
      <c r="C403" t="s">
        <v>56</v>
      </c>
      <c r="D403" t="s">
        <v>65</v>
      </c>
      <c r="E403" t="s">
        <v>588</v>
      </c>
      <c r="F403" t="s">
        <v>45</v>
      </c>
      <c r="H403">
        <v>1</v>
      </c>
      <c r="I403" t="s">
        <v>57</v>
      </c>
      <c r="J403" t="s">
        <v>15</v>
      </c>
      <c r="L403" t="s">
        <v>22</v>
      </c>
    </row>
    <row r="404" spans="1:12">
      <c r="A404" t="s">
        <v>21</v>
      </c>
      <c r="B404" t="s">
        <v>22</v>
      </c>
      <c r="C404" t="s">
        <v>56</v>
      </c>
      <c r="D404" t="s">
        <v>65</v>
      </c>
      <c r="E404" t="s">
        <v>588</v>
      </c>
      <c r="F404" t="s">
        <v>45</v>
      </c>
      <c r="H404">
        <v>1</v>
      </c>
      <c r="I404" t="s">
        <v>57</v>
      </c>
      <c r="J404" t="s">
        <v>15</v>
      </c>
      <c r="L404" t="s">
        <v>22</v>
      </c>
    </row>
    <row r="405" spans="1:12">
      <c r="A405" t="s">
        <v>21</v>
      </c>
      <c r="B405" t="s">
        <v>22</v>
      </c>
      <c r="C405" t="s">
        <v>56</v>
      </c>
      <c r="D405" t="s">
        <v>46</v>
      </c>
      <c r="E405" t="s">
        <v>588</v>
      </c>
      <c r="F405" t="s">
        <v>47</v>
      </c>
      <c r="H405">
        <v>1</v>
      </c>
      <c r="I405" t="s">
        <v>57</v>
      </c>
      <c r="J405" t="s">
        <v>15</v>
      </c>
      <c r="L405" t="s">
        <v>22</v>
      </c>
    </row>
    <row r="406" spans="1:12">
      <c r="A406" t="s">
        <v>21</v>
      </c>
      <c r="B406" t="s">
        <v>22</v>
      </c>
      <c r="C406" t="s">
        <v>56</v>
      </c>
      <c r="D406" t="s">
        <v>46</v>
      </c>
      <c r="E406" t="s">
        <v>588</v>
      </c>
      <c r="F406" t="s">
        <v>47</v>
      </c>
      <c r="H406">
        <v>1</v>
      </c>
      <c r="I406" t="s">
        <v>57</v>
      </c>
      <c r="J406" t="s">
        <v>15</v>
      </c>
      <c r="L406" t="s">
        <v>22</v>
      </c>
    </row>
    <row r="407" spans="1:12">
      <c r="A407" t="s">
        <v>21</v>
      </c>
      <c r="B407" t="s">
        <v>22</v>
      </c>
      <c r="C407" t="s">
        <v>69</v>
      </c>
      <c r="D407" t="s">
        <v>59</v>
      </c>
      <c r="E407" t="s">
        <v>588</v>
      </c>
      <c r="F407" t="s">
        <v>50</v>
      </c>
      <c r="H407">
        <v>1</v>
      </c>
      <c r="I407" t="s">
        <v>57</v>
      </c>
      <c r="J407" t="s">
        <v>15</v>
      </c>
      <c r="L407" t="s">
        <v>22</v>
      </c>
    </row>
    <row r="408" spans="1:12">
      <c r="A408" t="s">
        <v>21</v>
      </c>
      <c r="B408" t="s">
        <v>22</v>
      </c>
      <c r="C408" t="s">
        <v>69</v>
      </c>
      <c r="D408" t="s">
        <v>59</v>
      </c>
      <c r="E408" t="s">
        <v>588</v>
      </c>
      <c r="F408" t="s">
        <v>50</v>
      </c>
      <c r="H408">
        <v>1</v>
      </c>
      <c r="I408" t="s">
        <v>57</v>
      </c>
      <c r="J408" t="s">
        <v>15</v>
      </c>
      <c r="L408" t="s">
        <v>22</v>
      </c>
    </row>
    <row r="409" spans="1:12">
      <c r="A409" t="s">
        <v>21</v>
      </c>
      <c r="B409" t="s">
        <v>22</v>
      </c>
      <c r="C409" t="s">
        <v>69</v>
      </c>
      <c r="D409" t="s">
        <v>72</v>
      </c>
      <c r="E409" t="s">
        <v>588</v>
      </c>
      <c r="F409" t="s">
        <v>51</v>
      </c>
      <c r="H409">
        <v>1</v>
      </c>
      <c r="I409" t="s">
        <v>57</v>
      </c>
      <c r="J409" t="s">
        <v>15</v>
      </c>
      <c r="L409" t="s">
        <v>22</v>
      </c>
    </row>
    <row r="410" spans="1:12">
      <c r="A410" t="s">
        <v>21</v>
      </c>
      <c r="B410" t="s">
        <v>22</v>
      </c>
      <c r="C410" t="s">
        <v>69</v>
      </c>
      <c r="D410" t="s">
        <v>72</v>
      </c>
      <c r="E410" t="s">
        <v>588</v>
      </c>
      <c r="F410" t="s">
        <v>51</v>
      </c>
      <c r="H410">
        <v>1</v>
      </c>
      <c r="I410" t="s">
        <v>57</v>
      </c>
      <c r="J410" t="s">
        <v>15</v>
      </c>
      <c r="L410" t="s">
        <v>22</v>
      </c>
    </row>
    <row r="411" spans="1:12">
      <c r="A411" t="s">
        <v>21</v>
      </c>
      <c r="B411" t="s">
        <v>22</v>
      </c>
      <c r="C411" t="s">
        <v>69</v>
      </c>
      <c r="D411" t="s">
        <v>63</v>
      </c>
      <c r="E411" t="s">
        <v>588</v>
      </c>
      <c r="F411" t="s">
        <v>52</v>
      </c>
      <c r="H411">
        <v>1</v>
      </c>
      <c r="I411" t="s">
        <v>57</v>
      </c>
      <c r="J411" t="s">
        <v>15</v>
      </c>
      <c r="L411" t="s">
        <v>22</v>
      </c>
    </row>
    <row r="412" spans="1:12">
      <c r="A412" t="s">
        <v>21</v>
      </c>
      <c r="B412" t="s">
        <v>22</v>
      </c>
      <c r="C412" t="s">
        <v>69</v>
      </c>
      <c r="D412" t="s">
        <v>63</v>
      </c>
      <c r="E412" t="s">
        <v>588</v>
      </c>
      <c r="F412" t="s">
        <v>52</v>
      </c>
      <c r="H412">
        <v>1</v>
      </c>
      <c r="I412" t="s">
        <v>57</v>
      </c>
      <c r="J412" t="s">
        <v>15</v>
      </c>
      <c r="L412" t="s">
        <v>22</v>
      </c>
    </row>
    <row r="413" spans="1:12">
      <c r="A413" t="s">
        <v>21</v>
      </c>
      <c r="B413" t="s">
        <v>22</v>
      </c>
      <c r="C413" t="s">
        <v>69</v>
      </c>
      <c r="D413" t="s">
        <v>64</v>
      </c>
      <c r="E413" t="s">
        <v>588</v>
      </c>
      <c r="F413" t="s">
        <v>70</v>
      </c>
      <c r="H413">
        <v>1</v>
      </c>
      <c r="I413" t="s">
        <v>57</v>
      </c>
      <c r="J413" t="s">
        <v>15</v>
      </c>
      <c r="L413" t="s">
        <v>22</v>
      </c>
    </row>
    <row r="414" spans="1:12">
      <c r="A414" t="s">
        <v>21</v>
      </c>
      <c r="B414" t="s">
        <v>22</v>
      </c>
      <c r="C414" t="s">
        <v>69</v>
      </c>
      <c r="D414" t="s">
        <v>64</v>
      </c>
      <c r="E414" t="s">
        <v>588</v>
      </c>
      <c r="F414" t="s">
        <v>70</v>
      </c>
      <c r="H414">
        <v>1</v>
      </c>
      <c r="I414" t="s">
        <v>57</v>
      </c>
      <c r="J414" t="s">
        <v>15</v>
      </c>
      <c r="L414" t="s">
        <v>22</v>
      </c>
    </row>
    <row r="415" spans="1:12">
      <c r="A415" t="s">
        <v>21</v>
      </c>
      <c r="B415" t="s">
        <v>22</v>
      </c>
      <c r="C415" t="s">
        <v>69</v>
      </c>
      <c r="D415" t="s">
        <v>65</v>
      </c>
      <c r="E415" t="s">
        <v>588</v>
      </c>
      <c r="F415" t="s">
        <v>71</v>
      </c>
      <c r="H415">
        <v>1</v>
      </c>
      <c r="I415" t="s">
        <v>57</v>
      </c>
      <c r="J415" t="s">
        <v>15</v>
      </c>
      <c r="L415" t="s">
        <v>22</v>
      </c>
    </row>
    <row r="416" spans="1:12">
      <c r="A416" t="s">
        <v>21</v>
      </c>
      <c r="B416" t="s">
        <v>22</v>
      </c>
      <c r="C416" t="s">
        <v>69</v>
      </c>
      <c r="D416" t="s">
        <v>65</v>
      </c>
      <c r="E416" t="s">
        <v>588</v>
      </c>
      <c r="F416" t="s">
        <v>71</v>
      </c>
      <c r="H416">
        <v>1</v>
      </c>
      <c r="I416" t="s">
        <v>57</v>
      </c>
      <c r="J416" t="s">
        <v>15</v>
      </c>
      <c r="L416" t="s">
        <v>22</v>
      </c>
    </row>
    <row r="417" spans="1:12">
      <c r="A417" t="s">
        <v>21</v>
      </c>
      <c r="B417" t="s">
        <v>252</v>
      </c>
      <c r="C417" t="s">
        <v>260</v>
      </c>
      <c r="D417" t="s">
        <v>269</v>
      </c>
      <c r="E417" t="s">
        <v>589</v>
      </c>
      <c r="F417" t="s">
        <v>270</v>
      </c>
      <c r="H417">
        <v>1</v>
      </c>
      <c r="I417" t="s">
        <v>57</v>
      </c>
      <c r="J417" t="s">
        <v>15</v>
      </c>
      <c r="L417" t="s">
        <v>252</v>
      </c>
    </row>
    <row r="418" spans="1:12">
      <c r="A418" t="s">
        <v>21</v>
      </c>
      <c r="B418" t="s">
        <v>252</v>
      </c>
      <c r="C418" t="s">
        <v>260</v>
      </c>
      <c r="D418" t="s">
        <v>269</v>
      </c>
      <c r="E418" t="s">
        <v>589</v>
      </c>
      <c r="F418" t="s">
        <v>270</v>
      </c>
      <c r="H418">
        <v>1</v>
      </c>
      <c r="I418" t="s">
        <v>57</v>
      </c>
      <c r="J418" t="s">
        <v>15</v>
      </c>
      <c r="L418" t="s">
        <v>252</v>
      </c>
    </row>
    <row r="419" spans="1:12">
      <c r="A419" t="s">
        <v>21</v>
      </c>
      <c r="B419" t="s">
        <v>252</v>
      </c>
      <c r="C419" t="s">
        <v>260</v>
      </c>
      <c r="D419" t="s">
        <v>269</v>
      </c>
      <c r="E419" t="s">
        <v>589</v>
      </c>
      <c r="F419" t="s">
        <v>270</v>
      </c>
      <c r="H419">
        <v>1</v>
      </c>
      <c r="I419" t="s">
        <v>57</v>
      </c>
      <c r="J419" t="s">
        <v>15</v>
      </c>
      <c r="L419" t="s">
        <v>252</v>
      </c>
    </row>
    <row r="420" spans="1:12">
      <c r="A420" t="s">
        <v>334</v>
      </c>
      <c r="B420" t="s">
        <v>181</v>
      </c>
      <c r="C420" t="s">
        <v>348</v>
      </c>
      <c r="D420" t="s">
        <v>183</v>
      </c>
      <c r="E420" t="s">
        <v>588</v>
      </c>
      <c r="F420">
        <v>4450651</v>
      </c>
      <c r="H420">
        <v>1</v>
      </c>
      <c r="I420" t="s">
        <v>57</v>
      </c>
      <c r="J420" t="s">
        <v>15</v>
      </c>
      <c r="L420" t="s">
        <v>181</v>
      </c>
    </row>
    <row r="421" spans="1:12">
      <c r="A421" t="s">
        <v>334</v>
      </c>
      <c r="B421" t="s">
        <v>181</v>
      </c>
      <c r="C421" t="s">
        <v>348</v>
      </c>
      <c r="D421" t="s">
        <v>350</v>
      </c>
      <c r="E421" t="s">
        <v>588</v>
      </c>
      <c r="F421">
        <v>4682481</v>
      </c>
      <c r="H421">
        <v>1</v>
      </c>
      <c r="I421" t="s">
        <v>57</v>
      </c>
      <c r="J421" t="s">
        <v>15</v>
      </c>
      <c r="L421" t="s">
        <v>181</v>
      </c>
    </row>
    <row r="422" spans="1:12">
      <c r="A422" t="s">
        <v>334</v>
      </c>
      <c r="B422" t="s">
        <v>181</v>
      </c>
      <c r="C422" t="s">
        <v>348</v>
      </c>
      <c r="D422" t="s">
        <v>195</v>
      </c>
      <c r="E422" t="s">
        <v>588</v>
      </c>
      <c r="F422">
        <v>4682480</v>
      </c>
      <c r="H422">
        <v>1</v>
      </c>
      <c r="I422" t="s">
        <v>57</v>
      </c>
      <c r="J422" t="s">
        <v>15</v>
      </c>
      <c r="L422" t="s">
        <v>181</v>
      </c>
    </row>
    <row r="423" spans="1:12">
      <c r="A423" t="s">
        <v>334</v>
      </c>
      <c r="B423" t="s">
        <v>181</v>
      </c>
      <c r="C423" t="s">
        <v>348</v>
      </c>
      <c r="D423" t="s">
        <v>195</v>
      </c>
      <c r="E423" t="s">
        <v>588</v>
      </c>
      <c r="F423">
        <v>4682480</v>
      </c>
      <c r="H423">
        <v>1</v>
      </c>
      <c r="I423" t="s">
        <v>57</v>
      </c>
      <c r="J423" t="s">
        <v>15</v>
      </c>
      <c r="L423" t="s">
        <v>181</v>
      </c>
    </row>
    <row r="424" spans="1:12">
      <c r="A424" t="s">
        <v>21</v>
      </c>
      <c r="B424" t="s">
        <v>316</v>
      </c>
      <c r="C424" t="s">
        <v>128</v>
      </c>
      <c r="D424" t="s">
        <v>319</v>
      </c>
      <c r="E424" t="s">
        <v>588</v>
      </c>
      <c r="F424" t="s">
        <v>129</v>
      </c>
      <c r="H424">
        <v>1</v>
      </c>
      <c r="I424" t="s">
        <v>57</v>
      </c>
      <c r="J424" t="s">
        <v>15</v>
      </c>
      <c r="L424" t="s">
        <v>316</v>
      </c>
    </row>
    <row r="425" spans="1:12">
      <c r="A425" t="s">
        <v>21</v>
      </c>
      <c r="B425" t="s">
        <v>316</v>
      </c>
      <c r="C425" t="s">
        <v>128</v>
      </c>
      <c r="D425" t="s">
        <v>319</v>
      </c>
      <c r="E425" t="s">
        <v>588</v>
      </c>
      <c r="F425" t="s">
        <v>129</v>
      </c>
      <c r="H425">
        <v>1</v>
      </c>
      <c r="I425" t="s">
        <v>57</v>
      </c>
      <c r="J425" t="s">
        <v>15</v>
      </c>
      <c r="L425" t="s">
        <v>316</v>
      </c>
    </row>
    <row r="426" spans="1:12">
      <c r="A426" t="s">
        <v>21</v>
      </c>
      <c r="B426" t="s">
        <v>316</v>
      </c>
      <c r="C426" t="s">
        <v>317</v>
      </c>
      <c r="D426" t="s">
        <v>123</v>
      </c>
      <c r="E426" t="s">
        <v>588</v>
      </c>
      <c r="F426" t="s">
        <v>318</v>
      </c>
      <c r="H426">
        <v>1</v>
      </c>
      <c r="I426" t="s">
        <v>57</v>
      </c>
      <c r="J426" t="s">
        <v>15</v>
      </c>
      <c r="L426" t="s">
        <v>316</v>
      </c>
    </row>
    <row r="427" spans="1:12">
      <c r="A427" t="s">
        <v>21</v>
      </c>
      <c r="B427" t="s">
        <v>316</v>
      </c>
      <c r="C427" t="s">
        <v>317</v>
      </c>
      <c r="D427" t="s">
        <v>123</v>
      </c>
      <c r="E427" t="s">
        <v>588</v>
      </c>
      <c r="F427" t="s">
        <v>318</v>
      </c>
      <c r="H427">
        <v>1</v>
      </c>
      <c r="I427" t="s">
        <v>57</v>
      </c>
      <c r="J427" t="s">
        <v>15</v>
      </c>
      <c r="L427" t="s">
        <v>316</v>
      </c>
    </row>
    <row r="428" spans="1:12">
      <c r="A428" t="s">
        <v>21</v>
      </c>
      <c r="B428" t="s">
        <v>316</v>
      </c>
      <c r="C428" t="s">
        <v>148</v>
      </c>
      <c r="D428" t="s">
        <v>319</v>
      </c>
      <c r="E428" t="s">
        <v>588</v>
      </c>
      <c r="F428" t="s">
        <v>156</v>
      </c>
      <c r="H428">
        <v>1</v>
      </c>
      <c r="I428" t="s">
        <v>57</v>
      </c>
      <c r="J428" t="s">
        <v>15</v>
      </c>
      <c r="L428" t="s">
        <v>316</v>
      </c>
    </row>
    <row r="429" spans="1:12">
      <c r="A429" t="s">
        <v>21</v>
      </c>
      <c r="B429" t="s">
        <v>316</v>
      </c>
      <c r="C429" t="s">
        <v>148</v>
      </c>
      <c r="D429" t="s">
        <v>319</v>
      </c>
      <c r="E429" t="s">
        <v>588</v>
      </c>
      <c r="F429" t="s">
        <v>156</v>
      </c>
      <c r="H429">
        <v>1</v>
      </c>
      <c r="I429" t="s">
        <v>57</v>
      </c>
      <c r="J429" t="s">
        <v>15</v>
      </c>
      <c r="L429" t="s">
        <v>316</v>
      </c>
    </row>
    <row r="430" spans="1:12">
      <c r="A430" t="s">
        <v>21</v>
      </c>
      <c r="B430" t="s">
        <v>316</v>
      </c>
      <c r="C430" t="s">
        <v>326</v>
      </c>
      <c r="D430" t="s">
        <v>123</v>
      </c>
      <c r="E430" t="s">
        <v>588</v>
      </c>
      <c r="F430" t="s">
        <v>151</v>
      </c>
      <c r="H430">
        <v>1</v>
      </c>
      <c r="I430" t="s">
        <v>57</v>
      </c>
      <c r="J430" t="s">
        <v>15</v>
      </c>
      <c r="L430" t="s">
        <v>316</v>
      </c>
    </row>
    <row r="431" spans="1:12">
      <c r="A431" t="s">
        <v>21</v>
      </c>
      <c r="B431" t="s">
        <v>316</v>
      </c>
      <c r="C431" t="s">
        <v>326</v>
      </c>
      <c r="D431" t="s">
        <v>123</v>
      </c>
      <c r="E431" t="s">
        <v>588</v>
      </c>
      <c r="F431" t="s">
        <v>151</v>
      </c>
      <c r="H431">
        <v>1</v>
      </c>
      <c r="I431" t="s">
        <v>57</v>
      </c>
      <c r="J431" t="s">
        <v>15</v>
      </c>
      <c r="L431" t="s">
        <v>316</v>
      </c>
    </row>
    <row r="432" spans="1:12">
      <c r="A432" t="s">
        <v>21</v>
      </c>
      <c r="B432" t="s">
        <v>316</v>
      </c>
      <c r="C432" t="s">
        <v>148</v>
      </c>
      <c r="D432" t="s">
        <v>117</v>
      </c>
      <c r="E432" t="s">
        <v>588</v>
      </c>
      <c r="F432" t="s">
        <v>153</v>
      </c>
      <c r="H432">
        <v>1</v>
      </c>
      <c r="I432" t="s">
        <v>57</v>
      </c>
      <c r="J432" t="s">
        <v>15</v>
      </c>
      <c r="L432" t="s">
        <v>316</v>
      </c>
    </row>
    <row r="433" spans="1:12">
      <c r="A433" t="s">
        <v>21</v>
      </c>
      <c r="B433" t="s">
        <v>316</v>
      </c>
      <c r="C433" t="s">
        <v>148</v>
      </c>
      <c r="D433" t="s">
        <v>117</v>
      </c>
      <c r="E433" t="s">
        <v>588</v>
      </c>
      <c r="F433" t="s">
        <v>153</v>
      </c>
      <c r="H433">
        <v>1</v>
      </c>
      <c r="I433" t="s">
        <v>57</v>
      </c>
      <c r="J433" t="s">
        <v>15</v>
      </c>
      <c r="L433" t="s">
        <v>316</v>
      </c>
    </row>
    <row r="434" spans="1:12">
      <c r="A434" t="s">
        <v>21</v>
      </c>
      <c r="B434" t="s">
        <v>18</v>
      </c>
      <c r="C434" t="s">
        <v>148</v>
      </c>
      <c r="D434" t="s">
        <v>149</v>
      </c>
      <c r="E434" t="s">
        <v>560</v>
      </c>
      <c r="F434" t="s">
        <v>147</v>
      </c>
      <c r="G434">
        <v>2243.29</v>
      </c>
      <c r="H434">
        <v>16</v>
      </c>
      <c r="I434" t="s">
        <v>130</v>
      </c>
      <c r="J434" t="s">
        <v>15</v>
      </c>
      <c r="L434" t="s">
        <v>18</v>
      </c>
    </row>
    <row r="435" spans="1:12">
      <c r="A435" t="s">
        <v>21</v>
      </c>
      <c r="B435" t="s">
        <v>18</v>
      </c>
      <c r="C435" t="s">
        <v>148</v>
      </c>
      <c r="D435" t="s">
        <v>152</v>
      </c>
      <c r="E435" t="s">
        <v>560</v>
      </c>
      <c r="F435" t="s">
        <v>153</v>
      </c>
      <c r="G435">
        <v>488.45</v>
      </c>
      <c r="H435">
        <v>16</v>
      </c>
      <c r="I435" t="s">
        <v>130</v>
      </c>
      <c r="J435" t="s">
        <v>15</v>
      </c>
      <c r="L435" t="s">
        <v>18</v>
      </c>
    </row>
    <row r="436" spans="1:12">
      <c r="A436" t="s">
        <v>21</v>
      </c>
      <c r="B436" t="s">
        <v>18</v>
      </c>
      <c r="C436" t="s">
        <v>148</v>
      </c>
      <c r="D436" t="s">
        <v>150</v>
      </c>
      <c r="E436" t="s">
        <v>560</v>
      </c>
      <c r="F436" t="s">
        <v>151</v>
      </c>
      <c r="G436">
        <v>1004.99</v>
      </c>
      <c r="H436">
        <v>16</v>
      </c>
      <c r="I436" t="s">
        <v>130</v>
      </c>
      <c r="J436" t="s">
        <v>15</v>
      </c>
      <c r="L436" t="s">
        <v>18</v>
      </c>
    </row>
    <row r="437" spans="1:12">
      <c r="A437" t="s">
        <v>21</v>
      </c>
      <c r="B437" t="s">
        <v>18</v>
      </c>
      <c r="C437" t="s">
        <v>148</v>
      </c>
      <c r="D437" t="s">
        <v>154</v>
      </c>
      <c r="E437" t="s">
        <v>560</v>
      </c>
      <c r="F437" t="s">
        <v>155</v>
      </c>
      <c r="G437">
        <v>135</v>
      </c>
      <c r="H437">
        <v>6</v>
      </c>
      <c r="I437" t="s">
        <v>130</v>
      </c>
      <c r="J437" t="s">
        <v>15</v>
      </c>
      <c r="K437" t="s">
        <v>590</v>
      </c>
      <c r="L437" t="s">
        <v>18</v>
      </c>
    </row>
    <row r="438" spans="1:12">
      <c r="A438" t="s">
        <v>21</v>
      </c>
      <c r="B438" t="s">
        <v>18</v>
      </c>
      <c r="C438" t="s">
        <v>128</v>
      </c>
      <c r="D438" t="s">
        <v>115</v>
      </c>
      <c r="E438" t="s">
        <v>560</v>
      </c>
      <c r="F438" t="s">
        <v>129</v>
      </c>
      <c r="G438">
        <v>695.53</v>
      </c>
      <c r="H438">
        <v>12</v>
      </c>
      <c r="I438" t="s">
        <v>130</v>
      </c>
      <c r="J438" t="s">
        <v>15</v>
      </c>
      <c r="K438" t="s">
        <v>591</v>
      </c>
      <c r="L438" t="s">
        <v>18</v>
      </c>
    </row>
    <row r="439" spans="1:12">
      <c r="A439" t="s">
        <v>21</v>
      </c>
      <c r="B439" t="s">
        <v>18</v>
      </c>
      <c r="C439" t="s">
        <v>128</v>
      </c>
      <c r="D439" t="s">
        <v>123</v>
      </c>
      <c r="E439" t="s">
        <v>560</v>
      </c>
      <c r="F439" t="s">
        <v>124</v>
      </c>
      <c r="G439">
        <v>386.37</v>
      </c>
      <c r="H439">
        <v>12</v>
      </c>
      <c r="I439" t="s">
        <v>130</v>
      </c>
      <c r="J439" t="s">
        <v>15</v>
      </c>
      <c r="L439" t="s">
        <v>18</v>
      </c>
    </row>
    <row r="440" spans="1:12">
      <c r="A440" t="s">
        <v>21</v>
      </c>
      <c r="B440" t="s">
        <v>18</v>
      </c>
      <c r="C440" t="s">
        <v>128</v>
      </c>
      <c r="D440" t="s">
        <v>117</v>
      </c>
      <c r="E440" t="s">
        <v>560</v>
      </c>
      <c r="F440" t="s">
        <v>131</v>
      </c>
      <c r="G440">
        <v>285.2</v>
      </c>
      <c r="H440">
        <v>12</v>
      </c>
      <c r="I440" t="s">
        <v>130</v>
      </c>
      <c r="J440" t="s">
        <v>15</v>
      </c>
      <c r="L440" t="s">
        <v>18</v>
      </c>
    </row>
    <row r="441" spans="1:12">
      <c r="A441" t="s">
        <v>21</v>
      </c>
      <c r="B441" t="s">
        <v>18</v>
      </c>
      <c r="C441" t="s">
        <v>142</v>
      </c>
      <c r="D441" t="s">
        <v>117</v>
      </c>
      <c r="E441" t="s">
        <v>560</v>
      </c>
      <c r="F441" t="s">
        <v>140</v>
      </c>
      <c r="G441">
        <v>370</v>
      </c>
      <c r="H441">
        <v>12</v>
      </c>
      <c r="I441" t="s">
        <v>130</v>
      </c>
      <c r="J441" t="s">
        <v>15</v>
      </c>
      <c r="L441" t="s">
        <v>18</v>
      </c>
    </row>
    <row r="442" spans="1:12">
      <c r="A442" t="s">
        <v>21</v>
      </c>
      <c r="B442" t="s">
        <v>18</v>
      </c>
      <c r="C442" t="s">
        <v>142</v>
      </c>
      <c r="D442" t="s">
        <v>123</v>
      </c>
      <c r="E442" t="s">
        <v>560</v>
      </c>
      <c r="F442" t="s">
        <v>138</v>
      </c>
      <c r="G442">
        <v>744.88</v>
      </c>
      <c r="H442">
        <v>12</v>
      </c>
      <c r="I442" t="s">
        <v>130</v>
      </c>
      <c r="J442" t="s">
        <v>15</v>
      </c>
      <c r="L442" t="s">
        <v>18</v>
      </c>
    </row>
    <row r="443" spans="1:12">
      <c r="A443" t="s">
        <v>21</v>
      </c>
      <c r="B443" t="s">
        <v>18</v>
      </c>
      <c r="C443" t="s">
        <v>142</v>
      </c>
      <c r="D443" t="s">
        <v>20</v>
      </c>
      <c r="E443" t="s">
        <v>560</v>
      </c>
      <c r="F443" t="s">
        <v>141</v>
      </c>
      <c r="G443">
        <v>113.02</v>
      </c>
      <c r="H443">
        <v>6</v>
      </c>
      <c r="I443" t="s">
        <v>130</v>
      </c>
      <c r="J443" t="s">
        <v>15</v>
      </c>
      <c r="L443" t="s">
        <v>18</v>
      </c>
    </row>
    <row r="444" spans="1:12">
      <c r="A444" t="s">
        <v>21</v>
      </c>
      <c r="B444" t="s">
        <v>18</v>
      </c>
      <c r="C444" t="s">
        <v>142</v>
      </c>
      <c r="D444" t="s">
        <v>115</v>
      </c>
      <c r="E444" t="s">
        <v>560</v>
      </c>
      <c r="F444" t="s">
        <v>143</v>
      </c>
      <c r="G444">
        <v>1401.22</v>
      </c>
      <c r="H444">
        <v>12</v>
      </c>
      <c r="I444" t="s">
        <v>130</v>
      </c>
      <c r="J444" t="s">
        <v>15</v>
      </c>
      <c r="L444" t="s">
        <v>18</v>
      </c>
    </row>
    <row r="445" spans="1:12">
      <c r="A445" t="s">
        <v>21</v>
      </c>
      <c r="B445" t="s">
        <v>18</v>
      </c>
      <c r="C445" t="s">
        <v>158</v>
      </c>
      <c r="D445" t="s">
        <v>133</v>
      </c>
      <c r="E445" t="s">
        <v>560</v>
      </c>
      <c r="F445" t="s">
        <v>160</v>
      </c>
      <c r="H445">
        <v>2</v>
      </c>
      <c r="I445" t="s">
        <v>67</v>
      </c>
      <c r="J445" t="s">
        <v>15</v>
      </c>
      <c r="K445" t="s">
        <v>592</v>
      </c>
      <c r="L445" t="s">
        <v>18</v>
      </c>
    </row>
    <row r="446" spans="1:12">
      <c r="A446" t="s">
        <v>21</v>
      </c>
      <c r="B446" t="s">
        <v>18</v>
      </c>
      <c r="C446" t="s">
        <v>158</v>
      </c>
      <c r="D446" t="s">
        <v>126</v>
      </c>
      <c r="E446" t="s">
        <v>560</v>
      </c>
      <c r="F446" t="s">
        <v>161</v>
      </c>
      <c r="H446">
        <v>1</v>
      </c>
      <c r="I446" t="s">
        <v>67</v>
      </c>
      <c r="J446" t="s">
        <v>15</v>
      </c>
      <c r="K446" t="s">
        <v>592</v>
      </c>
      <c r="L446" t="s">
        <v>18</v>
      </c>
    </row>
    <row r="447" spans="1:12">
      <c r="A447" t="s">
        <v>21</v>
      </c>
      <c r="B447" t="s">
        <v>18</v>
      </c>
      <c r="C447" t="s">
        <v>158</v>
      </c>
      <c r="D447" t="s">
        <v>123</v>
      </c>
      <c r="E447" t="s">
        <v>560</v>
      </c>
      <c r="F447" t="s">
        <v>159</v>
      </c>
      <c r="H447">
        <v>1</v>
      </c>
      <c r="I447" t="s">
        <v>67</v>
      </c>
      <c r="J447" t="s">
        <v>15</v>
      </c>
      <c r="K447" t="s">
        <v>592</v>
      </c>
      <c r="L447" t="s">
        <v>18</v>
      </c>
    </row>
    <row r="448" spans="1:12">
      <c r="A448" t="s">
        <v>21</v>
      </c>
      <c r="B448" t="s">
        <v>18</v>
      </c>
      <c r="C448" t="s">
        <v>122</v>
      </c>
      <c r="D448" t="s">
        <v>126</v>
      </c>
      <c r="E448" t="s">
        <v>560</v>
      </c>
      <c r="F448" t="s">
        <v>127</v>
      </c>
      <c r="H448">
        <v>1</v>
      </c>
      <c r="I448" t="s">
        <v>67</v>
      </c>
      <c r="J448" t="s">
        <v>15</v>
      </c>
      <c r="K448" t="s">
        <v>592</v>
      </c>
      <c r="L448" t="s">
        <v>18</v>
      </c>
    </row>
    <row r="449" spans="1:12">
      <c r="A449" t="s">
        <v>21</v>
      </c>
      <c r="B449" t="s">
        <v>18</v>
      </c>
      <c r="C449" t="s">
        <v>122</v>
      </c>
      <c r="D449" t="s">
        <v>123</v>
      </c>
      <c r="E449" t="s">
        <v>560</v>
      </c>
      <c r="F449" t="s">
        <v>124</v>
      </c>
      <c r="H449">
        <v>6</v>
      </c>
      <c r="I449" t="s">
        <v>67</v>
      </c>
      <c r="J449" t="s">
        <v>15</v>
      </c>
      <c r="K449" t="s">
        <v>592</v>
      </c>
      <c r="L449" t="s">
        <v>18</v>
      </c>
    </row>
    <row r="450" spans="1:12">
      <c r="A450" t="s">
        <v>21</v>
      </c>
      <c r="B450" t="s">
        <v>22</v>
      </c>
      <c r="C450" t="s">
        <v>56</v>
      </c>
      <c r="D450" t="s">
        <v>66</v>
      </c>
      <c r="E450" t="s">
        <v>560</v>
      </c>
      <c r="F450" t="s">
        <v>38</v>
      </c>
      <c r="H450">
        <v>2</v>
      </c>
      <c r="I450" t="s">
        <v>67</v>
      </c>
      <c r="J450" t="s">
        <v>15</v>
      </c>
      <c r="K450" t="s">
        <v>592</v>
      </c>
      <c r="L450" t="s">
        <v>22</v>
      </c>
    </row>
    <row r="451" spans="1:12">
      <c r="A451" t="s">
        <v>21</v>
      </c>
      <c r="B451" t="s">
        <v>22</v>
      </c>
      <c r="C451" t="s">
        <v>56</v>
      </c>
      <c r="D451" t="s">
        <v>68</v>
      </c>
      <c r="E451" t="s">
        <v>560</v>
      </c>
      <c r="F451" t="s">
        <v>41</v>
      </c>
      <c r="H451">
        <v>2</v>
      </c>
      <c r="I451" t="s">
        <v>67</v>
      </c>
      <c r="J451" t="s">
        <v>15</v>
      </c>
      <c r="K451" t="s">
        <v>592</v>
      </c>
      <c r="L451" t="s">
        <v>22</v>
      </c>
    </row>
    <row r="452" spans="1:12">
      <c r="A452" t="s">
        <v>21</v>
      </c>
      <c r="B452" t="s">
        <v>18</v>
      </c>
      <c r="C452" t="s">
        <v>162</v>
      </c>
      <c r="D452" t="s">
        <v>133</v>
      </c>
      <c r="E452" t="s">
        <v>560</v>
      </c>
      <c r="F452" t="s">
        <v>163</v>
      </c>
      <c r="H452">
        <v>1</v>
      </c>
      <c r="I452" t="s">
        <v>67</v>
      </c>
      <c r="J452" t="s">
        <v>15</v>
      </c>
      <c r="K452" t="s">
        <v>592</v>
      </c>
      <c r="L452" t="s">
        <v>18</v>
      </c>
    </row>
    <row r="453" spans="1:12">
      <c r="A453" t="s">
        <v>21</v>
      </c>
      <c r="B453" t="s">
        <v>18</v>
      </c>
      <c r="C453" t="s">
        <v>164</v>
      </c>
      <c r="D453" t="s">
        <v>123</v>
      </c>
      <c r="E453" t="s">
        <v>560</v>
      </c>
      <c r="F453" t="s">
        <v>165</v>
      </c>
      <c r="H453">
        <v>2</v>
      </c>
      <c r="I453" t="s">
        <v>67</v>
      </c>
      <c r="J453" t="s">
        <v>15</v>
      </c>
      <c r="K453" t="s">
        <v>592</v>
      </c>
      <c r="L453" t="s">
        <v>18</v>
      </c>
    </row>
    <row r="454" spans="1:12">
      <c r="A454" t="s">
        <v>21</v>
      </c>
      <c r="B454" t="s">
        <v>181</v>
      </c>
      <c r="C454" t="s">
        <v>227</v>
      </c>
      <c r="D454" t="s">
        <v>183</v>
      </c>
      <c r="E454" t="s">
        <v>560</v>
      </c>
      <c r="F454" t="s">
        <v>229</v>
      </c>
      <c r="H454">
        <v>2</v>
      </c>
      <c r="I454" t="s">
        <v>67</v>
      </c>
      <c r="J454" t="s">
        <v>15</v>
      </c>
      <c r="K454" t="s">
        <v>592</v>
      </c>
      <c r="L454" t="s">
        <v>181</v>
      </c>
    </row>
    <row r="455" spans="1:12">
      <c r="A455" t="s">
        <v>21</v>
      </c>
      <c r="B455" t="s">
        <v>181</v>
      </c>
      <c r="C455" t="s">
        <v>227</v>
      </c>
      <c r="D455" t="s">
        <v>104</v>
      </c>
      <c r="E455" t="s">
        <v>560</v>
      </c>
      <c r="F455" t="s">
        <v>230</v>
      </c>
      <c r="H455">
        <v>1</v>
      </c>
      <c r="I455" t="s">
        <v>67</v>
      </c>
      <c r="J455" t="s">
        <v>15</v>
      </c>
      <c r="K455" t="s">
        <v>592</v>
      </c>
      <c r="L455" t="s">
        <v>181</v>
      </c>
    </row>
    <row r="456" spans="1:12">
      <c r="A456" t="s">
        <v>21</v>
      </c>
      <c r="B456" t="s">
        <v>181</v>
      </c>
      <c r="C456" t="s">
        <v>227</v>
      </c>
      <c r="D456" t="s">
        <v>195</v>
      </c>
      <c r="E456" t="s">
        <v>560</v>
      </c>
      <c r="F456" t="s">
        <v>228</v>
      </c>
      <c r="H456">
        <v>3</v>
      </c>
      <c r="I456" t="s">
        <v>67</v>
      </c>
      <c r="J456" t="s">
        <v>15</v>
      </c>
      <c r="K456" t="s">
        <v>592</v>
      </c>
      <c r="L456" t="s">
        <v>181</v>
      </c>
    </row>
    <row r="457" spans="1:12">
      <c r="A457" t="s">
        <v>21</v>
      </c>
      <c r="B457" t="s">
        <v>575</v>
      </c>
      <c r="C457" t="s">
        <v>280</v>
      </c>
      <c r="D457" t="s">
        <v>20</v>
      </c>
      <c r="E457" t="s">
        <v>560</v>
      </c>
      <c r="F457" t="s">
        <v>281</v>
      </c>
      <c r="H457">
        <v>1</v>
      </c>
      <c r="I457" t="s">
        <v>67</v>
      </c>
      <c r="J457" t="s">
        <v>15</v>
      </c>
      <c r="K457" t="s">
        <v>592</v>
      </c>
      <c r="L457" t="s">
        <v>273</v>
      </c>
    </row>
    <row r="458" spans="1:12">
      <c r="A458" t="s">
        <v>21</v>
      </c>
      <c r="B458" t="s">
        <v>575</v>
      </c>
      <c r="C458" t="s">
        <v>274</v>
      </c>
      <c r="D458" t="s">
        <v>20</v>
      </c>
      <c r="E458" t="s">
        <v>560</v>
      </c>
      <c r="F458" t="s">
        <v>275</v>
      </c>
      <c r="H458">
        <v>3</v>
      </c>
      <c r="I458" t="s">
        <v>67</v>
      </c>
      <c r="J458" t="s">
        <v>15</v>
      </c>
      <c r="K458" t="s">
        <v>592</v>
      </c>
      <c r="L458" t="s">
        <v>273</v>
      </c>
    </row>
    <row r="459" spans="1:12">
      <c r="A459" t="s">
        <v>21</v>
      </c>
      <c r="B459" t="s">
        <v>18</v>
      </c>
      <c r="C459" t="s">
        <v>164</v>
      </c>
      <c r="D459" t="s">
        <v>133</v>
      </c>
      <c r="E459" t="s">
        <v>560</v>
      </c>
      <c r="F459" t="s">
        <v>166</v>
      </c>
      <c r="H459">
        <v>1</v>
      </c>
      <c r="I459" t="s">
        <v>67</v>
      </c>
      <c r="J459" t="s">
        <v>15</v>
      </c>
      <c r="K459" t="s">
        <v>592</v>
      </c>
      <c r="L459" t="s">
        <v>18</v>
      </c>
    </row>
    <row r="460" spans="1:12">
      <c r="A460" t="s">
        <v>334</v>
      </c>
      <c r="B460" t="s">
        <v>181</v>
      </c>
      <c r="C460" t="s">
        <v>348</v>
      </c>
      <c r="D460" t="s">
        <v>183</v>
      </c>
      <c r="E460" t="s">
        <v>560</v>
      </c>
      <c r="F460" t="s">
        <v>343</v>
      </c>
      <c r="H460">
        <v>1</v>
      </c>
      <c r="I460" t="s">
        <v>67</v>
      </c>
      <c r="J460" t="s">
        <v>15</v>
      </c>
      <c r="K460" t="s">
        <v>592</v>
      </c>
      <c r="L460" t="s">
        <v>181</v>
      </c>
    </row>
    <row r="461" spans="1:12">
      <c r="A461" t="s">
        <v>21</v>
      </c>
      <c r="B461" t="s">
        <v>181</v>
      </c>
      <c r="C461" t="s">
        <v>231</v>
      </c>
      <c r="D461" t="s">
        <v>195</v>
      </c>
      <c r="E461" t="s">
        <v>560</v>
      </c>
      <c r="F461" t="s">
        <v>232</v>
      </c>
      <c r="H461">
        <v>1</v>
      </c>
      <c r="I461" t="s">
        <v>67</v>
      </c>
      <c r="J461" t="s">
        <v>15</v>
      </c>
      <c r="K461" t="s">
        <v>592</v>
      </c>
      <c r="L461" t="s">
        <v>181</v>
      </c>
    </row>
    <row r="462" spans="1:12">
      <c r="A462" t="s">
        <v>21</v>
      </c>
      <c r="B462" t="s">
        <v>181</v>
      </c>
      <c r="C462" t="s">
        <v>231</v>
      </c>
      <c r="D462" t="s">
        <v>233</v>
      </c>
      <c r="E462" t="s">
        <v>560</v>
      </c>
      <c r="F462" t="s">
        <v>234</v>
      </c>
      <c r="H462">
        <v>4</v>
      </c>
      <c r="I462" t="s">
        <v>67</v>
      </c>
      <c r="J462" t="s">
        <v>15</v>
      </c>
      <c r="K462" t="s">
        <v>592</v>
      </c>
      <c r="L462" t="s">
        <v>181</v>
      </c>
    </row>
    <row r="463" spans="1:12">
      <c r="A463" t="s">
        <v>21</v>
      </c>
      <c r="B463" t="s">
        <v>580</v>
      </c>
      <c r="C463" t="s">
        <v>302</v>
      </c>
      <c r="D463" t="s">
        <v>303</v>
      </c>
      <c r="E463" t="s">
        <v>560</v>
      </c>
      <c r="F463" t="s">
        <v>304</v>
      </c>
      <c r="H463">
        <v>1</v>
      </c>
      <c r="I463" t="s">
        <v>67</v>
      </c>
      <c r="J463" t="s">
        <v>15</v>
      </c>
      <c r="K463" t="s">
        <v>592</v>
      </c>
      <c r="L463" t="s">
        <v>273</v>
      </c>
    </row>
    <row r="464" spans="1:12">
      <c r="A464" t="s">
        <v>21</v>
      </c>
      <c r="B464" t="s">
        <v>18</v>
      </c>
      <c r="C464" t="s">
        <v>167</v>
      </c>
      <c r="D464" t="s">
        <v>123</v>
      </c>
      <c r="E464" t="s">
        <v>560</v>
      </c>
      <c r="F464" t="s">
        <v>168</v>
      </c>
      <c r="H464">
        <v>3</v>
      </c>
      <c r="I464" t="s">
        <v>67</v>
      </c>
      <c r="J464" t="s">
        <v>15</v>
      </c>
      <c r="K464" t="s">
        <v>592</v>
      </c>
      <c r="L464" t="s">
        <v>18</v>
      </c>
    </row>
    <row r="465" spans="1:12">
      <c r="A465" t="s">
        <v>334</v>
      </c>
      <c r="B465" t="s">
        <v>181</v>
      </c>
      <c r="C465" t="s">
        <v>348</v>
      </c>
      <c r="D465" t="s">
        <v>195</v>
      </c>
      <c r="E465" t="s">
        <v>560</v>
      </c>
      <c r="F465" t="s">
        <v>349</v>
      </c>
      <c r="H465">
        <v>1</v>
      </c>
      <c r="I465" t="s">
        <v>67</v>
      </c>
      <c r="J465" t="s">
        <v>15</v>
      </c>
      <c r="K465" t="s">
        <v>592</v>
      </c>
      <c r="L465" t="s">
        <v>181</v>
      </c>
    </row>
    <row r="466" spans="1:12">
      <c r="A466" t="s">
        <v>404</v>
      </c>
      <c r="B466" t="s">
        <v>181</v>
      </c>
      <c r="C466" t="s">
        <v>473</v>
      </c>
      <c r="D466" t="s">
        <v>195</v>
      </c>
      <c r="E466" t="s">
        <v>560</v>
      </c>
      <c r="F466" t="s">
        <v>474</v>
      </c>
      <c r="H466">
        <v>1</v>
      </c>
      <c r="I466" t="s">
        <v>67</v>
      </c>
      <c r="J466" t="s">
        <v>15</v>
      </c>
      <c r="K466" t="s">
        <v>592</v>
      </c>
      <c r="L466" t="s">
        <v>181</v>
      </c>
    </row>
    <row r="467" spans="1:12">
      <c r="A467" t="s">
        <v>404</v>
      </c>
      <c r="B467" t="s">
        <v>181</v>
      </c>
      <c r="C467" t="s">
        <v>475</v>
      </c>
      <c r="D467" t="s">
        <v>183</v>
      </c>
      <c r="E467" t="s">
        <v>560</v>
      </c>
      <c r="F467" t="s">
        <v>454</v>
      </c>
      <c r="H467">
        <v>1</v>
      </c>
      <c r="I467" t="s">
        <v>67</v>
      </c>
      <c r="J467" t="s">
        <v>15</v>
      </c>
      <c r="K467" t="s">
        <v>592</v>
      </c>
      <c r="L467" t="s">
        <v>181</v>
      </c>
    </row>
    <row r="468" spans="1:12">
      <c r="A468" t="s">
        <v>21</v>
      </c>
      <c r="B468" t="s">
        <v>18</v>
      </c>
      <c r="C468" t="s">
        <v>148</v>
      </c>
      <c r="D468" t="s">
        <v>133</v>
      </c>
      <c r="E468" t="s">
        <v>560</v>
      </c>
      <c r="F468" t="s">
        <v>156</v>
      </c>
      <c r="H468">
        <v>6</v>
      </c>
      <c r="I468" t="s">
        <v>67</v>
      </c>
      <c r="J468" t="s">
        <v>15</v>
      </c>
      <c r="K468" t="s">
        <v>593</v>
      </c>
      <c r="L468" t="s">
        <v>18</v>
      </c>
    </row>
    <row r="469" spans="1:12">
      <c r="A469" t="s">
        <v>334</v>
      </c>
      <c r="B469" t="s">
        <v>18</v>
      </c>
      <c r="C469" t="s">
        <v>335</v>
      </c>
      <c r="D469" t="s">
        <v>126</v>
      </c>
      <c r="E469" t="s">
        <v>560</v>
      </c>
      <c r="F469" t="s">
        <v>336</v>
      </c>
      <c r="H469">
        <v>6</v>
      </c>
      <c r="I469" t="s">
        <v>67</v>
      </c>
      <c r="J469" t="s">
        <v>15</v>
      </c>
      <c r="K469" t="s">
        <v>592</v>
      </c>
      <c r="L469" t="s">
        <v>18</v>
      </c>
    </row>
    <row r="470" spans="1:12">
      <c r="A470" t="s">
        <v>21</v>
      </c>
      <c r="B470" t="s">
        <v>18</v>
      </c>
      <c r="C470" t="s">
        <v>128</v>
      </c>
      <c r="D470" t="s">
        <v>126</v>
      </c>
      <c r="E470" t="s">
        <v>560</v>
      </c>
      <c r="F470" t="s">
        <v>131</v>
      </c>
      <c r="H470">
        <v>6</v>
      </c>
      <c r="I470" t="s">
        <v>67</v>
      </c>
      <c r="J470" t="s">
        <v>15</v>
      </c>
      <c r="K470" t="s">
        <v>592</v>
      </c>
      <c r="L470" t="s">
        <v>18</v>
      </c>
    </row>
    <row r="471" spans="1:12">
      <c r="A471" t="s">
        <v>334</v>
      </c>
      <c r="B471" t="s">
        <v>18</v>
      </c>
      <c r="C471" t="s">
        <v>335</v>
      </c>
      <c r="D471" t="s">
        <v>337</v>
      </c>
      <c r="E471" t="s">
        <v>560</v>
      </c>
      <c r="F471" t="s">
        <v>338</v>
      </c>
      <c r="H471">
        <v>4</v>
      </c>
      <c r="I471" t="s">
        <v>67</v>
      </c>
      <c r="J471" t="s">
        <v>15</v>
      </c>
      <c r="K471" t="s">
        <v>592</v>
      </c>
      <c r="L471" t="s">
        <v>18</v>
      </c>
    </row>
    <row r="472" spans="1:12">
      <c r="A472" t="s">
        <v>21</v>
      </c>
      <c r="B472" t="s">
        <v>18</v>
      </c>
      <c r="C472" t="s">
        <v>128</v>
      </c>
      <c r="D472" t="s">
        <v>133</v>
      </c>
      <c r="E472" t="s">
        <v>560</v>
      </c>
      <c r="F472" t="s">
        <v>129</v>
      </c>
      <c r="H472">
        <v>6</v>
      </c>
      <c r="I472" t="s">
        <v>67</v>
      </c>
      <c r="J472" t="s">
        <v>15</v>
      </c>
      <c r="K472" t="s">
        <v>592</v>
      </c>
      <c r="L472" t="s">
        <v>18</v>
      </c>
    </row>
    <row r="473" spans="1:12">
      <c r="A473" t="s">
        <v>21</v>
      </c>
      <c r="B473" t="s">
        <v>18</v>
      </c>
      <c r="C473" t="s">
        <v>114</v>
      </c>
      <c r="D473" t="s">
        <v>117</v>
      </c>
      <c r="E473" t="s">
        <v>560</v>
      </c>
      <c r="F473">
        <v>4418351</v>
      </c>
      <c r="G473">
        <v>190</v>
      </c>
      <c r="H473">
        <v>6</v>
      </c>
      <c r="I473" t="s">
        <v>17</v>
      </c>
      <c r="J473" t="s">
        <v>15</v>
      </c>
      <c r="K473" t="s">
        <v>504</v>
      </c>
      <c r="L473" t="s">
        <v>18</v>
      </c>
    </row>
    <row r="474" spans="1:12">
      <c r="A474" t="s">
        <v>21</v>
      </c>
      <c r="B474" t="s">
        <v>18</v>
      </c>
      <c r="C474" t="s">
        <v>114</v>
      </c>
      <c r="D474" t="s">
        <v>117</v>
      </c>
      <c r="E474" t="s">
        <v>560</v>
      </c>
      <c r="F474">
        <v>3344228</v>
      </c>
      <c r="G474">
        <v>189.51</v>
      </c>
      <c r="H474">
        <v>6</v>
      </c>
      <c r="I474" t="s">
        <v>17</v>
      </c>
      <c r="J474" t="s">
        <v>15</v>
      </c>
      <c r="K474" t="s">
        <v>504</v>
      </c>
      <c r="L474" t="s">
        <v>18</v>
      </c>
    </row>
    <row r="475" spans="1:12">
      <c r="A475" t="s">
        <v>21</v>
      </c>
      <c r="B475" t="s">
        <v>18</v>
      </c>
      <c r="C475" t="s">
        <v>114</v>
      </c>
      <c r="D475" t="s">
        <v>20</v>
      </c>
      <c r="E475" t="s">
        <v>560</v>
      </c>
      <c r="F475">
        <v>1053357</v>
      </c>
      <c r="G475">
        <v>4921</v>
      </c>
      <c r="H475">
        <v>2</v>
      </c>
      <c r="I475" t="s">
        <v>17</v>
      </c>
      <c r="J475" t="s">
        <v>15</v>
      </c>
      <c r="K475" t="s">
        <v>504</v>
      </c>
      <c r="L475" t="s">
        <v>18</v>
      </c>
    </row>
    <row r="476" spans="1:12">
      <c r="A476" t="s">
        <v>21</v>
      </c>
      <c r="B476" t="s">
        <v>18</v>
      </c>
      <c r="C476" t="s">
        <v>114</v>
      </c>
      <c r="D476" t="s">
        <v>115</v>
      </c>
      <c r="E476" t="s">
        <v>560</v>
      </c>
      <c r="F476">
        <v>3503843</v>
      </c>
      <c r="G476">
        <v>37519</v>
      </c>
      <c r="H476">
        <v>2</v>
      </c>
      <c r="I476" t="s">
        <v>17</v>
      </c>
      <c r="J476" t="s">
        <v>15</v>
      </c>
      <c r="K476" t="s">
        <v>504</v>
      </c>
      <c r="L476" t="s">
        <v>18</v>
      </c>
    </row>
    <row r="477" spans="1:12">
      <c r="A477" t="s">
        <v>21</v>
      </c>
      <c r="B477" t="s">
        <v>18</v>
      </c>
      <c r="C477" t="s">
        <v>169</v>
      </c>
      <c r="D477" t="s">
        <v>115</v>
      </c>
      <c r="E477" t="s">
        <v>560</v>
      </c>
      <c r="F477">
        <v>3969813</v>
      </c>
      <c r="G477">
        <v>6885</v>
      </c>
      <c r="H477">
        <v>2</v>
      </c>
      <c r="I477" t="s">
        <v>17</v>
      </c>
      <c r="J477" t="s">
        <v>15</v>
      </c>
      <c r="K477" t="s">
        <v>504</v>
      </c>
      <c r="L477" t="s">
        <v>18</v>
      </c>
    </row>
    <row r="478" spans="1:12">
      <c r="A478" t="s">
        <v>21</v>
      </c>
      <c r="B478" t="s">
        <v>18</v>
      </c>
      <c r="C478" t="s">
        <v>122</v>
      </c>
      <c r="D478" t="s">
        <v>123</v>
      </c>
      <c r="E478" t="s">
        <v>560</v>
      </c>
      <c r="F478">
        <v>2960608</v>
      </c>
      <c r="G478">
        <v>450</v>
      </c>
      <c r="H478">
        <v>2</v>
      </c>
      <c r="I478" t="s">
        <v>17</v>
      </c>
      <c r="J478" t="s">
        <v>15</v>
      </c>
      <c r="K478" t="s">
        <v>504</v>
      </c>
      <c r="L478" t="s">
        <v>18</v>
      </c>
    </row>
    <row r="479" spans="1:12">
      <c r="A479" t="s">
        <v>21</v>
      </c>
      <c r="B479" t="s">
        <v>586</v>
      </c>
      <c r="C479" t="s">
        <v>23</v>
      </c>
      <c r="D479" t="s">
        <v>29</v>
      </c>
      <c r="E479" t="s">
        <v>560</v>
      </c>
      <c r="F479">
        <v>1539938</v>
      </c>
      <c r="G479">
        <v>360</v>
      </c>
      <c r="H479">
        <v>1</v>
      </c>
      <c r="I479" t="s">
        <v>17</v>
      </c>
      <c r="J479" t="s">
        <v>15</v>
      </c>
      <c r="K479" t="s">
        <v>504</v>
      </c>
      <c r="L479" t="s">
        <v>22</v>
      </c>
    </row>
    <row r="480" spans="1:12">
      <c r="A480" t="s">
        <v>21</v>
      </c>
      <c r="B480" t="s">
        <v>586</v>
      </c>
      <c r="C480" t="s">
        <v>23</v>
      </c>
      <c r="D480" t="s">
        <v>30</v>
      </c>
      <c r="E480" t="s">
        <v>560</v>
      </c>
      <c r="F480">
        <v>1539939</v>
      </c>
      <c r="G480">
        <v>360</v>
      </c>
      <c r="H480">
        <v>1</v>
      </c>
      <c r="I480" t="s">
        <v>17</v>
      </c>
      <c r="J480" t="s">
        <v>15</v>
      </c>
      <c r="K480" t="s">
        <v>504</v>
      </c>
      <c r="L480" t="s">
        <v>22</v>
      </c>
    </row>
    <row r="481" spans="1:12">
      <c r="A481" t="s">
        <v>21</v>
      </c>
      <c r="B481" t="s">
        <v>586</v>
      </c>
      <c r="C481" t="s">
        <v>23</v>
      </c>
      <c r="D481" t="s">
        <v>25</v>
      </c>
      <c r="E481" t="s">
        <v>560</v>
      </c>
      <c r="F481">
        <v>3672258</v>
      </c>
      <c r="G481">
        <v>532</v>
      </c>
      <c r="H481">
        <v>1</v>
      </c>
      <c r="I481" t="s">
        <v>17</v>
      </c>
      <c r="J481" t="s">
        <v>15</v>
      </c>
      <c r="K481" t="s">
        <v>504</v>
      </c>
      <c r="L481" t="s">
        <v>22</v>
      </c>
    </row>
    <row r="482" spans="1:12">
      <c r="A482" t="s">
        <v>21</v>
      </c>
      <c r="B482" t="s">
        <v>586</v>
      </c>
      <c r="C482" t="s">
        <v>23</v>
      </c>
      <c r="D482" t="s">
        <v>24</v>
      </c>
      <c r="E482" t="s">
        <v>560</v>
      </c>
      <c r="F482">
        <v>3672259</v>
      </c>
      <c r="G482">
        <v>532</v>
      </c>
      <c r="H482">
        <v>1</v>
      </c>
      <c r="I482" t="s">
        <v>17</v>
      </c>
      <c r="J482" t="s">
        <v>15</v>
      </c>
      <c r="K482" t="s">
        <v>504</v>
      </c>
      <c r="L482" t="s">
        <v>22</v>
      </c>
    </row>
    <row r="483" spans="1:12">
      <c r="A483" t="s">
        <v>21</v>
      </c>
      <c r="B483" t="s">
        <v>580</v>
      </c>
      <c r="C483" t="s">
        <v>295</v>
      </c>
      <c r="D483" t="s">
        <v>20</v>
      </c>
      <c r="E483" t="s">
        <v>560</v>
      </c>
      <c r="F483">
        <v>1554550</v>
      </c>
      <c r="G483">
        <v>110</v>
      </c>
      <c r="H483">
        <v>2</v>
      </c>
      <c r="I483" t="s">
        <v>17</v>
      </c>
      <c r="J483" t="s">
        <v>15</v>
      </c>
      <c r="K483" t="s">
        <v>504</v>
      </c>
      <c r="L483" t="s">
        <v>273</v>
      </c>
    </row>
    <row r="484" spans="1:12">
      <c r="A484" t="s">
        <v>21</v>
      </c>
      <c r="B484" t="s">
        <v>580</v>
      </c>
      <c r="C484" t="s">
        <v>295</v>
      </c>
      <c r="D484" t="s">
        <v>296</v>
      </c>
      <c r="E484" t="s">
        <v>560</v>
      </c>
      <c r="F484">
        <v>546907</v>
      </c>
      <c r="G484">
        <v>165</v>
      </c>
      <c r="H484">
        <v>1</v>
      </c>
      <c r="I484" t="s">
        <v>17</v>
      </c>
      <c r="J484" t="s">
        <v>15</v>
      </c>
      <c r="K484" t="s">
        <v>504</v>
      </c>
      <c r="L484" t="s">
        <v>273</v>
      </c>
    </row>
    <row r="485" spans="1:12">
      <c r="A485" t="s">
        <v>21</v>
      </c>
      <c r="B485" t="s">
        <v>181</v>
      </c>
      <c r="C485" t="s">
        <v>235</v>
      </c>
      <c r="D485" t="s">
        <v>183</v>
      </c>
      <c r="E485" t="s">
        <v>560</v>
      </c>
      <c r="F485" t="s">
        <v>236</v>
      </c>
      <c r="H485">
        <v>1</v>
      </c>
      <c r="I485" t="s">
        <v>17</v>
      </c>
      <c r="J485" t="s">
        <v>15</v>
      </c>
      <c r="K485" t="s">
        <v>504</v>
      </c>
      <c r="L485" t="s">
        <v>181</v>
      </c>
    </row>
    <row r="486" spans="1:12">
      <c r="A486" t="s">
        <v>21</v>
      </c>
      <c r="B486" t="s">
        <v>181</v>
      </c>
      <c r="C486" t="s">
        <v>198</v>
      </c>
      <c r="D486" t="s">
        <v>183</v>
      </c>
      <c r="E486" t="s">
        <v>560</v>
      </c>
      <c r="F486">
        <v>3624589</v>
      </c>
      <c r="G486">
        <v>88580</v>
      </c>
      <c r="H486">
        <v>3</v>
      </c>
      <c r="I486" t="s">
        <v>17</v>
      </c>
      <c r="J486" t="s">
        <v>15</v>
      </c>
      <c r="K486" t="s">
        <v>504</v>
      </c>
      <c r="L486" t="s">
        <v>181</v>
      </c>
    </row>
    <row r="487" spans="1:12">
      <c r="A487" t="s">
        <v>21</v>
      </c>
      <c r="B487" t="s">
        <v>332</v>
      </c>
      <c r="C487" t="s">
        <v>260</v>
      </c>
      <c r="D487" t="s">
        <v>62</v>
      </c>
      <c r="E487" t="s">
        <v>560</v>
      </c>
      <c r="F487" t="s">
        <v>333</v>
      </c>
      <c r="G487">
        <v>39</v>
      </c>
      <c r="H487">
        <v>1</v>
      </c>
      <c r="I487" t="s">
        <v>17</v>
      </c>
      <c r="J487" t="s">
        <v>15</v>
      </c>
      <c r="K487" t="s">
        <v>504</v>
      </c>
      <c r="L487" t="s">
        <v>332</v>
      </c>
    </row>
    <row r="488" spans="1:12">
      <c r="A488" t="s">
        <v>21</v>
      </c>
      <c r="B488" t="s">
        <v>576</v>
      </c>
      <c r="C488" t="s">
        <v>56</v>
      </c>
      <c r="D488" t="s">
        <v>46</v>
      </c>
      <c r="E488" t="s">
        <v>560</v>
      </c>
      <c r="F488" t="s">
        <v>58</v>
      </c>
      <c r="G488">
        <v>23394</v>
      </c>
      <c r="H488">
        <v>3</v>
      </c>
      <c r="I488" t="s">
        <v>17</v>
      </c>
      <c r="J488" t="s">
        <v>15</v>
      </c>
      <c r="K488" t="s">
        <v>504</v>
      </c>
      <c r="L488" t="s">
        <v>22</v>
      </c>
    </row>
    <row r="489" spans="1:12">
      <c r="A489" t="s">
        <v>21</v>
      </c>
      <c r="B489" t="s">
        <v>576</v>
      </c>
      <c r="C489" t="s">
        <v>69</v>
      </c>
      <c r="D489" t="s">
        <v>46</v>
      </c>
      <c r="E489" t="s">
        <v>560</v>
      </c>
      <c r="F489">
        <v>3742285</v>
      </c>
      <c r="G489">
        <v>24177</v>
      </c>
      <c r="H489">
        <v>2</v>
      </c>
      <c r="I489" t="s">
        <v>17</v>
      </c>
      <c r="J489" t="s">
        <v>15</v>
      </c>
      <c r="K489" t="s">
        <v>504</v>
      </c>
      <c r="L489" t="s">
        <v>22</v>
      </c>
    </row>
    <row r="490" spans="1:12">
      <c r="A490" t="s">
        <v>10</v>
      </c>
      <c r="B490" t="s">
        <v>18</v>
      </c>
      <c r="C490" t="s">
        <v>19</v>
      </c>
      <c r="D490" t="s">
        <v>20</v>
      </c>
      <c r="E490" t="s">
        <v>560</v>
      </c>
      <c r="F490">
        <v>5574119800</v>
      </c>
      <c r="G490">
        <v>45</v>
      </c>
      <c r="H490">
        <v>1</v>
      </c>
      <c r="I490" t="s">
        <v>17</v>
      </c>
      <c r="J490" t="s">
        <v>15</v>
      </c>
      <c r="K490" t="s">
        <v>504</v>
      </c>
      <c r="L490" t="s">
        <v>18</v>
      </c>
    </row>
    <row r="491" spans="1:12">
      <c r="A491" t="s">
        <v>10</v>
      </c>
      <c r="B491" t="s">
        <v>11</v>
      </c>
      <c r="C491" t="s">
        <v>12</v>
      </c>
      <c r="D491" t="s">
        <v>13</v>
      </c>
      <c r="E491" t="s">
        <v>560</v>
      </c>
      <c r="F491">
        <v>57755589</v>
      </c>
      <c r="G491">
        <v>101</v>
      </c>
      <c r="H491">
        <v>1</v>
      </c>
      <c r="I491" t="s">
        <v>17</v>
      </c>
      <c r="J491" t="s">
        <v>15</v>
      </c>
      <c r="K491" t="s">
        <v>504</v>
      </c>
      <c r="L491" t="s">
        <v>11</v>
      </c>
    </row>
    <row r="492" spans="1:12">
      <c r="A492" t="s">
        <v>334</v>
      </c>
      <c r="B492" t="s">
        <v>181</v>
      </c>
      <c r="C492" t="s">
        <v>400</v>
      </c>
      <c r="D492" t="s">
        <v>183</v>
      </c>
      <c r="E492" t="s">
        <v>560</v>
      </c>
      <c r="F492">
        <v>4450651</v>
      </c>
      <c r="G492">
        <v>111034</v>
      </c>
      <c r="H492">
        <v>1</v>
      </c>
      <c r="I492" t="s">
        <v>17</v>
      </c>
      <c r="J492" t="s">
        <v>15</v>
      </c>
      <c r="K492" t="s">
        <v>504</v>
      </c>
      <c r="L492" t="s">
        <v>181</v>
      </c>
    </row>
    <row r="493" spans="1:12">
      <c r="A493" t="s">
        <v>334</v>
      </c>
      <c r="B493" t="s">
        <v>181</v>
      </c>
      <c r="C493" t="s">
        <v>400</v>
      </c>
      <c r="D493" t="s">
        <v>104</v>
      </c>
      <c r="E493" t="s">
        <v>560</v>
      </c>
      <c r="F493">
        <v>4682481</v>
      </c>
      <c r="G493">
        <v>163641</v>
      </c>
      <c r="H493">
        <v>1</v>
      </c>
      <c r="I493" t="s">
        <v>17</v>
      </c>
      <c r="J493" t="s">
        <v>15</v>
      </c>
      <c r="K493" t="s">
        <v>504</v>
      </c>
      <c r="L493" t="s">
        <v>181</v>
      </c>
    </row>
    <row r="494" spans="1:12">
      <c r="A494" t="s">
        <v>334</v>
      </c>
      <c r="B494" t="s">
        <v>18</v>
      </c>
      <c r="C494" t="s">
        <v>339</v>
      </c>
      <c r="D494" t="s">
        <v>117</v>
      </c>
      <c r="E494" t="s">
        <v>560</v>
      </c>
      <c r="F494" t="s">
        <v>340</v>
      </c>
      <c r="G494">
        <v>285</v>
      </c>
      <c r="H494">
        <v>2</v>
      </c>
      <c r="I494" t="s">
        <v>17</v>
      </c>
      <c r="J494" t="s">
        <v>15</v>
      </c>
      <c r="K494" t="s">
        <v>504</v>
      </c>
      <c r="L494" t="s">
        <v>18</v>
      </c>
    </row>
    <row r="495" spans="1:12">
      <c r="A495" t="s">
        <v>334</v>
      </c>
      <c r="B495" t="s">
        <v>181</v>
      </c>
      <c r="C495" t="s">
        <v>401</v>
      </c>
      <c r="D495" t="s">
        <v>402</v>
      </c>
      <c r="E495" t="s">
        <v>560</v>
      </c>
      <c r="F495">
        <v>4483340</v>
      </c>
      <c r="G495">
        <v>48509</v>
      </c>
      <c r="H495">
        <v>2</v>
      </c>
      <c r="I495" t="s">
        <v>17</v>
      </c>
      <c r="J495" t="s">
        <v>15</v>
      </c>
      <c r="K495" t="s">
        <v>504</v>
      </c>
      <c r="L495" t="s">
        <v>181</v>
      </c>
    </row>
    <row r="496" spans="1:12">
      <c r="A496" t="s">
        <v>334</v>
      </c>
      <c r="B496" t="s">
        <v>181</v>
      </c>
      <c r="C496" t="s">
        <v>401</v>
      </c>
      <c r="D496" t="s">
        <v>403</v>
      </c>
      <c r="E496" t="s">
        <v>560</v>
      </c>
      <c r="F496">
        <v>4483339</v>
      </c>
      <c r="G496">
        <v>48509</v>
      </c>
      <c r="H496">
        <v>2</v>
      </c>
      <c r="I496" t="s">
        <v>17</v>
      </c>
      <c r="J496" t="s">
        <v>15</v>
      </c>
      <c r="K496" t="s">
        <v>504</v>
      </c>
      <c r="L496" t="s">
        <v>181</v>
      </c>
    </row>
    <row r="497" spans="1:12">
      <c r="A497" t="s">
        <v>508</v>
      </c>
      <c r="B497" t="s">
        <v>181</v>
      </c>
      <c r="C497" t="s">
        <v>525</v>
      </c>
      <c r="D497" t="s">
        <v>183</v>
      </c>
      <c r="E497" t="s">
        <v>560</v>
      </c>
      <c r="F497">
        <v>94020917</v>
      </c>
      <c r="G497">
        <v>71040</v>
      </c>
      <c r="H497">
        <v>3</v>
      </c>
      <c r="I497" t="s">
        <v>17</v>
      </c>
      <c r="J497" t="s">
        <v>15</v>
      </c>
      <c r="K497" t="s">
        <v>504</v>
      </c>
      <c r="L497" t="s">
        <v>181</v>
      </c>
    </row>
    <row r="498" spans="1:12">
      <c r="A498" t="s">
        <v>508</v>
      </c>
      <c r="B498" t="s">
        <v>181</v>
      </c>
      <c r="C498" t="s">
        <v>525</v>
      </c>
      <c r="D498" t="s">
        <v>104</v>
      </c>
      <c r="E498" t="s">
        <v>560</v>
      </c>
      <c r="F498">
        <v>94062196</v>
      </c>
      <c r="G498">
        <v>55058</v>
      </c>
      <c r="H498">
        <v>2</v>
      </c>
      <c r="I498" t="s">
        <v>17</v>
      </c>
      <c r="J498" t="s">
        <v>15</v>
      </c>
      <c r="K498" t="s">
        <v>504</v>
      </c>
      <c r="L498" t="s">
        <v>181</v>
      </c>
    </row>
    <row r="499" spans="1:12">
      <c r="A499" t="s">
        <v>508</v>
      </c>
      <c r="B499" t="s">
        <v>181</v>
      </c>
      <c r="C499" t="s">
        <v>523</v>
      </c>
      <c r="D499" t="s">
        <v>211</v>
      </c>
      <c r="E499" t="s">
        <v>560</v>
      </c>
      <c r="F499">
        <v>9914724</v>
      </c>
      <c r="G499">
        <v>51873</v>
      </c>
      <c r="H499">
        <v>2</v>
      </c>
      <c r="I499" t="s">
        <v>17</v>
      </c>
      <c r="J499" t="s">
        <v>15</v>
      </c>
      <c r="K499" t="s">
        <v>504</v>
      </c>
      <c r="L499" t="s">
        <v>181</v>
      </c>
    </row>
    <row r="500" spans="1:12">
      <c r="A500" t="s">
        <v>508</v>
      </c>
      <c r="B500" t="s">
        <v>181</v>
      </c>
      <c r="C500" t="s">
        <v>526</v>
      </c>
      <c r="D500" t="s">
        <v>183</v>
      </c>
      <c r="E500" t="s">
        <v>560</v>
      </c>
      <c r="F500">
        <v>94076176</v>
      </c>
      <c r="G500">
        <v>5734</v>
      </c>
      <c r="H500">
        <v>1</v>
      </c>
      <c r="I500" t="s">
        <v>17</v>
      </c>
      <c r="J500" t="s">
        <v>15</v>
      </c>
      <c r="K500" t="s">
        <v>504</v>
      </c>
      <c r="L500" t="s">
        <v>181</v>
      </c>
    </row>
    <row r="501" spans="1:12">
      <c r="A501" t="s">
        <v>404</v>
      </c>
      <c r="B501" t="s">
        <v>576</v>
      </c>
      <c r="C501" t="s">
        <v>405</v>
      </c>
      <c r="D501" t="s">
        <v>59</v>
      </c>
      <c r="E501" t="s">
        <v>560</v>
      </c>
      <c r="F501">
        <v>7070200200</v>
      </c>
      <c r="G501">
        <v>1919</v>
      </c>
      <c r="H501">
        <v>2</v>
      </c>
      <c r="I501" t="s">
        <v>17</v>
      </c>
      <c r="J501" t="s">
        <v>15</v>
      </c>
      <c r="K501" t="s">
        <v>504</v>
      </c>
      <c r="L501" t="s">
        <v>22</v>
      </c>
    </row>
    <row r="502" spans="1:12">
      <c r="A502" t="s">
        <v>404</v>
      </c>
      <c r="B502" t="s">
        <v>576</v>
      </c>
      <c r="C502" t="s">
        <v>406</v>
      </c>
      <c r="D502" t="s">
        <v>29</v>
      </c>
      <c r="E502" t="s">
        <v>560</v>
      </c>
      <c r="F502">
        <v>7070300350</v>
      </c>
      <c r="G502">
        <v>24949</v>
      </c>
      <c r="H502">
        <v>1</v>
      </c>
      <c r="I502" t="s">
        <v>17</v>
      </c>
      <c r="J502" t="s">
        <v>15</v>
      </c>
      <c r="K502" t="s">
        <v>504</v>
      </c>
      <c r="L502" t="s">
        <v>22</v>
      </c>
    </row>
    <row r="503" spans="1:12">
      <c r="A503" t="s">
        <v>404</v>
      </c>
      <c r="B503" t="s">
        <v>576</v>
      </c>
      <c r="C503" t="s">
        <v>406</v>
      </c>
      <c r="D503" t="s">
        <v>62</v>
      </c>
      <c r="E503" t="s">
        <v>560</v>
      </c>
      <c r="F503" t="s">
        <v>407</v>
      </c>
      <c r="G503">
        <v>2584</v>
      </c>
      <c r="H503">
        <v>1</v>
      </c>
      <c r="I503" t="s">
        <v>17</v>
      </c>
      <c r="J503" t="s">
        <v>15</v>
      </c>
      <c r="K503" t="s">
        <v>504</v>
      </c>
      <c r="L503" t="s">
        <v>22</v>
      </c>
    </row>
    <row r="504" spans="1:12">
      <c r="A504" t="s">
        <v>404</v>
      </c>
      <c r="B504" t="s">
        <v>576</v>
      </c>
      <c r="C504" t="s">
        <v>408</v>
      </c>
      <c r="D504" t="s">
        <v>409</v>
      </c>
      <c r="E504" t="s">
        <v>560</v>
      </c>
      <c r="F504">
        <v>1956301453</v>
      </c>
      <c r="G504">
        <v>30438</v>
      </c>
      <c r="H504">
        <v>1</v>
      </c>
      <c r="I504" t="s">
        <v>17</v>
      </c>
      <c r="J504" t="s">
        <v>15</v>
      </c>
      <c r="K504" t="s">
        <v>504</v>
      </c>
      <c r="L504" t="s">
        <v>22</v>
      </c>
    </row>
    <row r="505" spans="1:12">
      <c r="A505" t="s">
        <v>404</v>
      </c>
      <c r="B505" t="s">
        <v>576</v>
      </c>
      <c r="C505" t="s">
        <v>408</v>
      </c>
      <c r="D505" t="s">
        <v>410</v>
      </c>
      <c r="E505" t="s">
        <v>560</v>
      </c>
      <c r="F505">
        <v>1956345602</v>
      </c>
      <c r="G505">
        <v>25365</v>
      </c>
      <c r="H505">
        <v>1</v>
      </c>
      <c r="I505" t="s">
        <v>17</v>
      </c>
      <c r="J505" t="s">
        <v>15</v>
      </c>
      <c r="K505" t="s">
        <v>504</v>
      </c>
      <c r="L505" t="s">
        <v>22</v>
      </c>
    </row>
    <row r="506" spans="1:12">
      <c r="A506" t="s">
        <v>404</v>
      </c>
      <c r="B506" t="s">
        <v>181</v>
      </c>
      <c r="C506" t="s">
        <v>476</v>
      </c>
      <c r="D506" t="s">
        <v>104</v>
      </c>
      <c r="E506" t="s">
        <v>560</v>
      </c>
      <c r="F506" t="s">
        <v>477</v>
      </c>
      <c r="G506">
        <v>51279</v>
      </c>
      <c r="H506">
        <v>2</v>
      </c>
      <c r="I506" t="s">
        <v>17</v>
      </c>
      <c r="J506" t="s">
        <v>15</v>
      </c>
      <c r="K506" t="s">
        <v>504</v>
      </c>
      <c r="L506" t="s">
        <v>181</v>
      </c>
    </row>
    <row r="507" spans="1:12">
      <c r="A507" t="s">
        <v>404</v>
      </c>
      <c r="B507" t="s">
        <v>181</v>
      </c>
      <c r="C507" t="s">
        <v>478</v>
      </c>
      <c r="D507" t="s">
        <v>195</v>
      </c>
      <c r="E507" t="s">
        <v>560</v>
      </c>
      <c r="F507" t="s">
        <v>479</v>
      </c>
      <c r="G507">
        <v>76222</v>
      </c>
      <c r="H507">
        <v>1</v>
      </c>
      <c r="I507" t="s">
        <v>17</v>
      </c>
      <c r="J507" t="s">
        <v>15</v>
      </c>
      <c r="K507" t="s">
        <v>504</v>
      </c>
      <c r="L507" t="s">
        <v>181</v>
      </c>
    </row>
    <row r="508" spans="1:12">
      <c r="A508" t="s">
        <v>404</v>
      </c>
      <c r="B508" t="s">
        <v>181</v>
      </c>
      <c r="C508" t="s">
        <v>478</v>
      </c>
      <c r="D508" t="s">
        <v>104</v>
      </c>
      <c r="E508" t="s">
        <v>560</v>
      </c>
      <c r="F508" t="s">
        <v>481</v>
      </c>
      <c r="G508">
        <v>47140</v>
      </c>
      <c r="H508">
        <v>8</v>
      </c>
      <c r="I508" t="s">
        <v>17</v>
      </c>
      <c r="J508" t="s">
        <v>15</v>
      </c>
      <c r="K508" t="s">
        <v>504</v>
      </c>
      <c r="L508" t="s">
        <v>181</v>
      </c>
    </row>
    <row r="509" spans="1:12">
      <c r="A509" t="s">
        <v>404</v>
      </c>
      <c r="B509" t="s">
        <v>181</v>
      </c>
      <c r="C509" t="s">
        <v>478</v>
      </c>
      <c r="D509" t="s">
        <v>183</v>
      </c>
      <c r="E509" t="s">
        <v>560</v>
      </c>
      <c r="F509" t="s">
        <v>480</v>
      </c>
      <c r="G509">
        <v>88003</v>
      </c>
      <c r="H509">
        <v>1</v>
      </c>
      <c r="I509" t="s">
        <v>17</v>
      </c>
      <c r="J509" t="s">
        <v>15</v>
      </c>
      <c r="K509" t="s">
        <v>504</v>
      </c>
      <c r="L509" t="s">
        <v>181</v>
      </c>
    </row>
    <row r="510" spans="1:12">
      <c r="A510" t="s">
        <v>404</v>
      </c>
      <c r="B510" t="s">
        <v>181</v>
      </c>
      <c r="C510" t="s">
        <v>482</v>
      </c>
      <c r="D510" t="s">
        <v>211</v>
      </c>
      <c r="E510" t="s">
        <v>560</v>
      </c>
      <c r="F510" t="s">
        <v>484</v>
      </c>
      <c r="G510">
        <v>31851</v>
      </c>
      <c r="H510">
        <v>4</v>
      </c>
      <c r="I510" t="s">
        <v>17</v>
      </c>
      <c r="J510" t="s">
        <v>15</v>
      </c>
      <c r="K510" t="s">
        <v>504</v>
      </c>
      <c r="L510" t="s">
        <v>181</v>
      </c>
    </row>
    <row r="511" spans="1:12">
      <c r="A511" t="s">
        <v>404</v>
      </c>
      <c r="B511" t="s">
        <v>181</v>
      </c>
      <c r="C511" t="s">
        <v>482</v>
      </c>
      <c r="D511" t="s">
        <v>485</v>
      </c>
      <c r="E511" t="s">
        <v>560</v>
      </c>
      <c r="F511" t="s">
        <v>486</v>
      </c>
      <c r="G511">
        <v>99129</v>
      </c>
      <c r="H511">
        <v>2</v>
      </c>
      <c r="I511" t="s">
        <v>17</v>
      </c>
      <c r="J511" t="s">
        <v>15</v>
      </c>
      <c r="K511" t="s">
        <v>504</v>
      </c>
      <c r="L511" t="s">
        <v>181</v>
      </c>
    </row>
    <row r="512" spans="1:12">
      <c r="A512" t="s">
        <v>404</v>
      </c>
      <c r="B512" t="s">
        <v>181</v>
      </c>
      <c r="C512" t="s">
        <v>482</v>
      </c>
      <c r="D512" t="s">
        <v>183</v>
      </c>
      <c r="E512" t="s">
        <v>560</v>
      </c>
      <c r="F512" t="s">
        <v>483</v>
      </c>
      <c r="G512">
        <v>149702</v>
      </c>
      <c r="H512">
        <v>2</v>
      </c>
      <c r="I512" t="s">
        <v>17</v>
      </c>
      <c r="J512" t="s">
        <v>15</v>
      </c>
      <c r="K512" t="s">
        <v>504</v>
      </c>
      <c r="L512" t="s">
        <v>181</v>
      </c>
    </row>
    <row r="513" spans="1:12">
      <c r="A513" t="s">
        <v>404</v>
      </c>
      <c r="B513" t="s">
        <v>181</v>
      </c>
      <c r="C513" t="s">
        <v>482</v>
      </c>
      <c r="D513" t="s">
        <v>195</v>
      </c>
      <c r="E513" t="s">
        <v>560</v>
      </c>
      <c r="F513" t="s">
        <v>457</v>
      </c>
      <c r="G513">
        <v>207836</v>
      </c>
      <c r="H513">
        <v>2</v>
      </c>
      <c r="I513" t="s">
        <v>17</v>
      </c>
      <c r="J513" t="s">
        <v>15</v>
      </c>
      <c r="K513" t="s">
        <v>504</v>
      </c>
      <c r="L513" t="s">
        <v>181</v>
      </c>
    </row>
    <row r="514" spans="1:12">
      <c r="A514" t="s">
        <v>404</v>
      </c>
      <c r="B514" t="s">
        <v>181</v>
      </c>
      <c r="C514" t="s">
        <v>487</v>
      </c>
      <c r="D514" t="s">
        <v>195</v>
      </c>
      <c r="E514" t="s">
        <v>560</v>
      </c>
      <c r="F514">
        <v>98996040</v>
      </c>
      <c r="G514">
        <v>349545</v>
      </c>
      <c r="H514">
        <v>3</v>
      </c>
      <c r="I514" t="s">
        <v>17</v>
      </c>
      <c r="J514" t="s">
        <v>15</v>
      </c>
      <c r="K514" t="s">
        <v>594</v>
      </c>
      <c r="L514" t="s">
        <v>181</v>
      </c>
    </row>
    <row r="515" spans="1:12">
      <c r="A515" t="s">
        <v>404</v>
      </c>
      <c r="B515" t="s">
        <v>181</v>
      </c>
      <c r="C515" t="s">
        <v>487</v>
      </c>
      <c r="D515" t="s">
        <v>104</v>
      </c>
      <c r="E515" t="s">
        <v>560</v>
      </c>
      <c r="F515">
        <v>99230540</v>
      </c>
      <c r="G515">
        <v>217744</v>
      </c>
      <c r="H515">
        <v>4</v>
      </c>
      <c r="I515" t="s">
        <v>17</v>
      </c>
      <c r="J515" t="s">
        <v>15</v>
      </c>
      <c r="K515" t="s">
        <v>504</v>
      </c>
      <c r="L515" t="s">
        <v>181</v>
      </c>
    </row>
    <row r="516" spans="1:12">
      <c r="A516" t="s">
        <v>404</v>
      </c>
      <c r="B516" t="s">
        <v>181</v>
      </c>
      <c r="C516" t="s">
        <v>487</v>
      </c>
      <c r="D516" t="s">
        <v>183</v>
      </c>
      <c r="E516" t="s">
        <v>560</v>
      </c>
      <c r="F516">
        <v>99231040</v>
      </c>
      <c r="G516">
        <v>257107</v>
      </c>
      <c r="H516">
        <v>4</v>
      </c>
      <c r="I516" t="s">
        <v>17</v>
      </c>
      <c r="J516" t="s">
        <v>15</v>
      </c>
      <c r="K516" t="s">
        <v>504</v>
      </c>
      <c r="L516" t="s">
        <v>181</v>
      </c>
    </row>
    <row r="517" spans="1:12">
      <c r="A517" t="s">
        <v>404</v>
      </c>
      <c r="B517" t="s">
        <v>181</v>
      </c>
      <c r="C517" t="s">
        <v>487</v>
      </c>
      <c r="D517" t="s">
        <v>211</v>
      </c>
      <c r="E517" t="s">
        <v>560</v>
      </c>
      <c r="F517">
        <v>98997540</v>
      </c>
      <c r="G517">
        <v>63615</v>
      </c>
      <c r="H517">
        <v>10</v>
      </c>
      <c r="I517" t="s">
        <v>17</v>
      </c>
      <c r="J517" t="s">
        <v>15</v>
      </c>
      <c r="K517" t="s">
        <v>504</v>
      </c>
      <c r="L517" t="s">
        <v>181</v>
      </c>
    </row>
    <row r="518" spans="1:12">
      <c r="A518" t="s">
        <v>545</v>
      </c>
      <c r="B518" t="s">
        <v>18</v>
      </c>
      <c r="C518" t="s">
        <v>546</v>
      </c>
      <c r="D518" t="s">
        <v>115</v>
      </c>
      <c r="E518" t="s">
        <v>560</v>
      </c>
      <c r="F518" t="s">
        <v>547</v>
      </c>
      <c r="G518">
        <v>44</v>
      </c>
      <c r="H518">
        <v>2</v>
      </c>
      <c r="I518" t="s">
        <v>17</v>
      </c>
      <c r="J518" t="s">
        <v>15</v>
      </c>
      <c r="K518" t="s">
        <v>504</v>
      </c>
      <c r="L518" t="s">
        <v>18</v>
      </c>
    </row>
    <row r="519" spans="1:12">
      <c r="A519" t="s">
        <v>546</v>
      </c>
      <c r="B519" t="s">
        <v>18</v>
      </c>
      <c r="C519" t="s">
        <v>546</v>
      </c>
      <c r="D519" t="s">
        <v>550</v>
      </c>
      <c r="E519" t="s">
        <v>560</v>
      </c>
      <c r="F519" t="s">
        <v>551</v>
      </c>
      <c r="H519">
        <v>4</v>
      </c>
      <c r="I519" t="s">
        <v>17</v>
      </c>
      <c r="J519" t="s">
        <v>15</v>
      </c>
      <c r="K519" t="s">
        <v>504</v>
      </c>
      <c r="L519" t="s">
        <v>18</v>
      </c>
    </row>
    <row r="520" spans="1:12">
      <c r="A520" t="s">
        <v>548</v>
      </c>
      <c r="B520" t="s">
        <v>18</v>
      </c>
      <c r="C520" t="s">
        <v>549</v>
      </c>
      <c r="D520" t="s">
        <v>115</v>
      </c>
      <c r="E520" t="s">
        <v>560</v>
      </c>
      <c r="F520">
        <v>57114</v>
      </c>
      <c r="G520">
        <v>57330</v>
      </c>
      <c r="H520">
        <v>2</v>
      </c>
      <c r="I520" t="s">
        <v>17</v>
      </c>
      <c r="J520" t="s">
        <v>15</v>
      </c>
      <c r="K520" t="s">
        <v>504</v>
      </c>
      <c r="L520" t="s">
        <v>18</v>
      </c>
    </row>
    <row r="521" spans="1:12">
      <c r="A521" t="s">
        <v>548</v>
      </c>
      <c r="B521" t="s">
        <v>18</v>
      </c>
      <c r="C521" t="s">
        <v>549</v>
      </c>
      <c r="D521" t="s">
        <v>117</v>
      </c>
      <c r="E521" t="s">
        <v>560</v>
      </c>
      <c r="F521">
        <v>55898</v>
      </c>
      <c r="G521">
        <v>60060</v>
      </c>
      <c r="H521">
        <v>2</v>
      </c>
      <c r="I521" t="s">
        <v>17</v>
      </c>
      <c r="J521" t="s">
        <v>15</v>
      </c>
      <c r="K521" t="s">
        <v>504</v>
      </c>
      <c r="L521" t="s">
        <v>18</v>
      </c>
    </row>
    <row r="522" spans="1:12">
      <c r="A522" t="s">
        <v>404</v>
      </c>
      <c r="B522" t="s">
        <v>252</v>
      </c>
      <c r="C522" t="s">
        <v>494</v>
      </c>
      <c r="D522" t="s">
        <v>497</v>
      </c>
      <c r="E522" t="s">
        <v>560</v>
      </c>
      <c r="F522">
        <v>356328000</v>
      </c>
      <c r="G522">
        <v>8188</v>
      </c>
      <c r="H522">
        <v>2</v>
      </c>
      <c r="I522" t="s">
        <v>17</v>
      </c>
      <c r="J522" t="s">
        <v>15</v>
      </c>
      <c r="K522" t="s">
        <v>504</v>
      </c>
      <c r="L522" t="s">
        <v>252</v>
      </c>
    </row>
    <row r="523" spans="1:12">
      <c r="A523" t="s">
        <v>404</v>
      </c>
      <c r="B523" t="s">
        <v>252</v>
      </c>
      <c r="C523" t="s">
        <v>494</v>
      </c>
      <c r="D523" t="s">
        <v>269</v>
      </c>
      <c r="E523" t="s">
        <v>560</v>
      </c>
      <c r="F523">
        <v>2356322002</v>
      </c>
      <c r="G523">
        <v>6703</v>
      </c>
      <c r="H523">
        <v>2</v>
      </c>
      <c r="I523" t="s">
        <v>17</v>
      </c>
      <c r="J523" t="s">
        <v>15</v>
      </c>
      <c r="K523" t="s">
        <v>504</v>
      </c>
      <c r="L523" t="s">
        <v>252</v>
      </c>
    </row>
    <row r="524" spans="1:12">
      <c r="A524" t="s">
        <v>404</v>
      </c>
      <c r="B524" t="s">
        <v>252</v>
      </c>
      <c r="C524" t="s">
        <v>494</v>
      </c>
      <c r="D524" t="s">
        <v>262</v>
      </c>
      <c r="E524" t="s">
        <v>560</v>
      </c>
      <c r="F524">
        <v>2356353101</v>
      </c>
      <c r="G524">
        <v>2539</v>
      </c>
      <c r="H524">
        <v>2</v>
      </c>
      <c r="I524" t="s">
        <v>17</v>
      </c>
      <c r="J524" t="s">
        <v>15</v>
      </c>
      <c r="K524" t="s">
        <v>504</v>
      </c>
      <c r="L524" t="s">
        <v>252</v>
      </c>
    </row>
    <row r="525" spans="1:12">
      <c r="A525" t="s">
        <v>404</v>
      </c>
      <c r="B525" t="s">
        <v>252</v>
      </c>
      <c r="C525" t="s">
        <v>494</v>
      </c>
      <c r="D525" t="s">
        <v>498</v>
      </c>
      <c r="E525" t="s">
        <v>560</v>
      </c>
      <c r="F525">
        <v>2356363000</v>
      </c>
      <c r="G525">
        <v>7007</v>
      </c>
      <c r="H525">
        <v>1</v>
      </c>
      <c r="I525" t="s">
        <v>17</v>
      </c>
      <c r="J525" t="s">
        <v>15</v>
      </c>
      <c r="K525" t="s">
        <v>504</v>
      </c>
      <c r="L525" t="s">
        <v>252</v>
      </c>
    </row>
    <row r="526" spans="1:12">
      <c r="A526" t="s">
        <v>404</v>
      </c>
      <c r="B526" t="s">
        <v>252</v>
      </c>
      <c r="C526" t="s">
        <v>494</v>
      </c>
      <c r="D526" t="s">
        <v>499</v>
      </c>
      <c r="E526" t="s">
        <v>560</v>
      </c>
      <c r="F526" t="s">
        <v>500</v>
      </c>
      <c r="G526">
        <v>10259</v>
      </c>
      <c r="H526">
        <v>1</v>
      </c>
      <c r="I526" t="s">
        <v>17</v>
      </c>
      <c r="J526" t="s">
        <v>15</v>
      </c>
      <c r="K526" t="s">
        <v>504</v>
      </c>
      <c r="L526" t="s">
        <v>252</v>
      </c>
    </row>
    <row r="527" spans="1:12">
      <c r="A527" t="s">
        <v>404</v>
      </c>
      <c r="B527" t="s">
        <v>252</v>
      </c>
      <c r="C527" t="s">
        <v>494</v>
      </c>
      <c r="D527" t="s">
        <v>30</v>
      </c>
      <c r="E527" t="s">
        <v>560</v>
      </c>
      <c r="F527" t="s">
        <v>496</v>
      </c>
      <c r="G527">
        <v>10201</v>
      </c>
      <c r="H527">
        <v>2</v>
      </c>
      <c r="I527" t="s">
        <v>17</v>
      </c>
      <c r="J527" t="s">
        <v>15</v>
      </c>
      <c r="K527" t="s">
        <v>504</v>
      </c>
      <c r="L527" t="s">
        <v>252</v>
      </c>
    </row>
    <row r="528" spans="1:12">
      <c r="A528" t="s">
        <v>404</v>
      </c>
      <c r="B528" t="s">
        <v>252</v>
      </c>
      <c r="C528" t="s">
        <v>494</v>
      </c>
      <c r="D528" t="s">
        <v>29</v>
      </c>
      <c r="E528" t="s">
        <v>560</v>
      </c>
      <c r="F528" t="s">
        <v>495</v>
      </c>
      <c r="G528">
        <v>10201</v>
      </c>
      <c r="H528">
        <v>1</v>
      </c>
      <c r="I528" t="s">
        <v>17</v>
      </c>
      <c r="J528" t="s">
        <v>15</v>
      </c>
      <c r="K528" t="s">
        <v>504</v>
      </c>
      <c r="L528" t="s">
        <v>252</v>
      </c>
    </row>
  </sheetData>
  <phoneticPr fontId="9"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40F32-A6FD-4D9E-96FE-2CB507925D93}">
  <sheetPr codeName="Sheet3">
    <tabColor rgb="FF92D050"/>
    <pageSetUpPr fitToPage="1"/>
  </sheetPr>
  <dimension ref="B2:N71"/>
  <sheetViews>
    <sheetView topLeftCell="A60" zoomScaleNormal="100" workbookViewId="0">
      <selection activeCell="C10" sqref="C10:C47"/>
    </sheetView>
  </sheetViews>
  <sheetFormatPr defaultColWidth="9.140625" defaultRowHeight="15.6"/>
  <cols>
    <col min="1" max="1" width="3.5703125" customWidth="1"/>
    <col min="2" max="2" width="5.5703125" style="2" customWidth="1"/>
    <col min="3" max="3" width="13.42578125" style="2" customWidth="1"/>
    <col min="4" max="4" width="27.5703125" style="2" customWidth="1"/>
    <col min="5" max="5" width="16.42578125" style="2" customWidth="1"/>
    <col min="6" max="7" width="15.42578125" style="2" customWidth="1"/>
    <col min="8" max="8" width="21.5703125" style="3" customWidth="1"/>
    <col min="9" max="9" width="11.5703125" style="3" customWidth="1"/>
    <col min="10" max="10" width="7.5703125" style="3" customWidth="1"/>
    <col min="11" max="11" width="15.42578125" style="3" customWidth="1"/>
    <col min="12" max="12" width="29.5703125" style="2" customWidth="1"/>
    <col min="13" max="13" width="20.5703125" style="2" customWidth="1"/>
    <col min="14" max="14" width="20.140625" customWidth="1"/>
    <col min="15" max="15" width="8.85546875" customWidth="1"/>
  </cols>
  <sheetData>
    <row r="2" spans="2:14" ht="21">
      <c r="E2" s="16" t="s">
        <v>595</v>
      </c>
    </row>
    <row r="3" spans="2:14" ht="21">
      <c r="E3" s="16" t="s">
        <v>596</v>
      </c>
    </row>
    <row r="4" spans="2:14">
      <c r="E4" s="4" t="s">
        <v>597</v>
      </c>
      <c r="F4" s="5">
        <v>45894</v>
      </c>
    </row>
    <row r="5" spans="2:14">
      <c r="E5" s="4" t="s">
        <v>598</v>
      </c>
      <c r="G5" s="2" t="s">
        <v>599</v>
      </c>
    </row>
    <row r="6" spans="2:14">
      <c r="E6" s="2" t="s">
        <v>600</v>
      </c>
    </row>
    <row r="8" spans="2:14">
      <c r="B8" s="6" t="s">
        <v>601</v>
      </c>
      <c r="C8" s="7" t="s">
        <v>2</v>
      </c>
      <c r="D8" s="7" t="s">
        <v>573</v>
      </c>
      <c r="E8" s="7" t="s">
        <v>602</v>
      </c>
      <c r="F8" s="7" t="s">
        <v>5</v>
      </c>
      <c r="G8" s="7" t="s">
        <v>554</v>
      </c>
      <c r="H8" s="7" t="s">
        <v>6</v>
      </c>
      <c r="I8" s="7" t="s">
        <v>555</v>
      </c>
      <c r="J8" s="7" t="s">
        <v>556</v>
      </c>
      <c r="K8" s="7" t="s">
        <v>8</v>
      </c>
      <c r="L8" s="7" t="s">
        <v>603</v>
      </c>
      <c r="M8" s="7" t="s">
        <v>604</v>
      </c>
      <c r="N8" s="7" t="s">
        <v>7</v>
      </c>
    </row>
    <row r="9" spans="2:14">
      <c r="B9" s="30">
        <v>1</v>
      </c>
      <c r="C9" s="15" t="s">
        <v>10</v>
      </c>
      <c r="D9" s="15" t="s">
        <v>605</v>
      </c>
      <c r="E9" s="15" t="s">
        <v>12</v>
      </c>
      <c r="F9" s="15" t="s">
        <v>606</v>
      </c>
      <c r="G9" s="15" t="s">
        <v>560</v>
      </c>
      <c r="H9" s="14" t="s">
        <v>14</v>
      </c>
      <c r="I9" s="37" t="e">
        <v>#N/A</v>
      </c>
      <c r="J9" s="14">
        <v>1</v>
      </c>
      <c r="K9" s="14" t="s">
        <v>16</v>
      </c>
      <c r="L9" s="15" t="s">
        <v>607</v>
      </c>
      <c r="M9" s="14" t="s">
        <v>608</v>
      </c>
      <c r="N9" s="3" t="s">
        <v>15</v>
      </c>
    </row>
    <row r="10" spans="2:14">
      <c r="B10" s="30">
        <v>2</v>
      </c>
      <c r="C10" s="15" t="s">
        <v>21</v>
      </c>
      <c r="D10" s="15" t="s">
        <v>609</v>
      </c>
      <c r="E10" s="15" t="s">
        <v>610</v>
      </c>
      <c r="F10" s="15" t="s">
        <v>611</v>
      </c>
      <c r="G10" s="15" t="s">
        <v>560</v>
      </c>
      <c r="H10" s="14" t="s">
        <v>261</v>
      </c>
      <c r="I10" s="37">
        <v>28.1</v>
      </c>
      <c r="J10" s="14">
        <v>2</v>
      </c>
      <c r="K10" s="14" t="s">
        <v>40</v>
      </c>
      <c r="L10" s="15" t="s">
        <v>612</v>
      </c>
      <c r="M10" s="14" t="s">
        <v>613</v>
      </c>
      <c r="N10" s="3" t="s">
        <v>15</v>
      </c>
    </row>
    <row r="11" spans="2:14">
      <c r="B11" s="30">
        <v>3</v>
      </c>
      <c r="C11" s="15" t="s">
        <v>21</v>
      </c>
      <c r="D11" s="15" t="s">
        <v>609</v>
      </c>
      <c r="E11" s="25" t="s">
        <v>614</v>
      </c>
      <c r="F11" s="13" t="s">
        <v>615</v>
      </c>
      <c r="G11" s="13" t="s">
        <v>560</v>
      </c>
      <c r="H11" s="26" t="s">
        <v>263</v>
      </c>
      <c r="I11" s="37">
        <v>29.75</v>
      </c>
      <c r="J11" s="14">
        <v>4</v>
      </c>
      <c r="K11" s="14" t="s">
        <v>40</v>
      </c>
      <c r="L11" s="15" t="s">
        <v>616</v>
      </c>
      <c r="M11" s="14" t="s">
        <v>613</v>
      </c>
      <c r="N11" s="3" t="s">
        <v>15</v>
      </c>
    </row>
    <row r="12" spans="2:14">
      <c r="B12" s="30">
        <v>4</v>
      </c>
      <c r="C12" s="15" t="s">
        <v>21</v>
      </c>
      <c r="D12" s="15" t="s">
        <v>563</v>
      </c>
      <c r="E12" s="25" t="s">
        <v>617</v>
      </c>
      <c r="F12" s="13" t="s">
        <v>618</v>
      </c>
      <c r="G12" s="13" t="s">
        <v>560</v>
      </c>
      <c r="H12" s="26" t="s">
        <v>194</v>
      </c>
      <c r="I12" s="37">
        <v>1107.99</v>
      </c>
      <c r="J12" s="14">
        <v>2</v>
      </c>
      <c r="K12" s="14" t="s">
        <v>40</v>
      </c>
      <c r="L12" s="15" t="s">
        <v>619</v>
      </c>
      <c r="M12" s="14" t="s">
        <v>613</v>
      </c>
      <c r="N12" s="3" t="s">
        <v>15</v>
      </c>
    </row>
    <row r="13" spans="2:14">
      <c r="B13" s="30">
        <v>5</v>
      </c>
      <c r="C13" s="15" t="s">
        <v>21</v>
      </c>
      <c r="D13" s="15" t="s">
        <v>563</v>
      </c>
      <c r="E13" s="25" t="s">
        <v>620</v>
      </c>
      <c r="F13" s="13" t="s">
        <v>621</v>
      </c>
      <c r="G13" s="13" t="s">
        <v>560</v>
      </c>
      <c r="H13" s="26" t="s">
        <v>201</v>
      </c>
      <c r="I13" s="37">
        <v>884.37</v>
      </c>
      <c r="J13" s="14">
        <v>3</v>
      </c>
      <c r="K13" s="14" t="s">
        <v>40</v>
      </c>
      <c r="L13" s="15" t="s">
        <v>622</v>
      </c>
      <c r="M13" s="14" t="s">
        <v>613</v>
      </c>
      <c r="N13" s="3" t="s">
        <v>15</v>
      </c>
    </row>
    <row r="14" spans="2:14">
      <c r="B14" s="30">
        <v>6</v>
      </c>
      <c r="C14" s="15" t="s">
        <v>21</v>
      </c>
      <c r="D14" s="15" t="s">
        <v>563</v>
      </c>
      <c r="E14" s="25" t="s">
        <v>623</v>
      </c>
      <c r="F14" s="13" t="s">
        <v>624</v>
      </c>
      <c r="G14" s="13" t="s">
        <v>560</v>
      </c>
      <c r="H14" s="26" t="s">
        <v>241</v>
      </c>
      <c r="I14" s="37">
        <v>1799.31</v>
      </c>
      <c r="J14" s="14">
        <v>2</v>
      </c>
      <c r="K14" s="14" t="s">
        <v>40</v>
      </c>
      <c r="L14" s="15" t="s">
        <v>625</v>
      </c>
      <c r="M14" s="14" t="s">
        <v>613</v>
      </c>
      <c r="N14" s="3" t="s">
        <v>15</v>
      </c>
    </row>
    <row r="15" spans="2:14">
      <c r="B15" s="30">
        <v>7</v>
      </c>
      <c r="C15" s="15" t="s">
        <v>21</v>
      </c>
      <c r="D15" s="15" t="s">
        <v>563</v>
      </c>
      <c r="E15" s="25" t="s">
        <v>623</v>
      </c>
      <c r="F15" s="13" t="s">
        <v>626</v>
      </c>
      <c r="G15" s="13" t="s">
        <v>560</v>
      </c>
      <c r="H15" s="26" t="s">
        <v>213</v>
      </c>
      <c r="I15" s="37">
        <v>475.61</v>
      </c>
      <c r="J15" s="14">
        <v>1</v>
      </c>
      <c r="K15" s="14" t="s">
        <v>40</v>
      </c>
      <c r="L15" s="15" t="s">
        <v>627</v>
      </c>
      <c r="M15" s="14" t="s">
        <v>613</v>
      </c>
      <c r="N15" s="3" t="s">
        <v>15</v>
      </c>
    </row>
    <row r="16" spans="2:14">
      <c r="B16" s="30">
        <v>8</v>
      </c>
      <c r="C16" s="15" t="s">
        <v>21</v>
      </c>
      <c r="D16" s="15" t="s">
        <v>563</v>
      </c>
      <c r="E16" s="25" t="s">
        <v>628</v>
      </c>
      <c r="F16" s="13" t="s">
        <v>618</v>
      </c>
      <c r="G16" s="13" t="s">
        <v>560</v>
      </c>
      <c r="H16" s="26" t="s">
        <v>249</v>
      </c>
      <c r="I16" s="37">
        <v>2677.3</v>
      </c>
      <c r="J16" s="14">
        <v>1</v>
      </c>
      <c r="K16" s="14" t="s">
        <v>40</v>
      </c>
      <c r="L16" s="15" t="s">
        <v>627</v>
      </c>
      <c r="M16" s="14" t="s">
        <v>613</v>
      </c>
      <c r="N16" s="3" t="s">
        <v>15</v>
      </c>
    </row>
    <row r="17" spans="2:14">
      <c r="B17" s="30">
        <v>9</v>
      </c>
      <c r="C17" s="15" t="s">
        <v>21</v>
      </c>
      <c r="D17" s="27" t="s">
        <v>629</v>
      </c>
      <c r="E17" s="15" t="s">
        <v>630</v>
      </c>
      <c r="F17" s="15" t="s">
        <v>631</v>
      </c>
      <c r="G17" s="15" t="s">
        <v>560</v>
      </c>
      <c r="H17" s="14" t="s">
        <v>289</v>
      </c>
      <c r="I17" s="37">
        <v>498.99</v>
      </c>
      <c r="J17" s="14">
        <v>2</v>
      </c>
      <c r="K17" s="14" t="s">
        <v>40</v>
      </c>
      <c r="L17" s="15" t="s">
        <v>632</v>
      </c>
      <c r="M17" s="14" t="s">
        <v>613</v>
      </c>
      <c r="N17" s="3" t="s">
        <v>15</v>
      </c>
    </row>
    <row r="18" spans="2:14">
      <c r="B18" s="30">
        <v>10</v>
      </c>
      <c r="C18" s="15" t="s">
        <v>21</v>
      </c>
      <c r="D18" s="15" t="s">
        <v>629</v>
      </c>
      <c r="E18" s="15" t="s">
        <v>630</v>
      </c>
      <c r="F18" s="15" t="s">
        <v>633</v>
      </c>
      <c r="G18" s="15" t="s">
        <v>560</v>
      </c>
      <c r="H18" s="14" t="s">
        <v>290</v>
      </c>
      <c r="I18" s="37">
        <v>498.99</v>
      </c>
      <c r="J18" s="14">
        <v>1</v>
      </c>
      <c r="K18" s="14" t="s">
        <v>40</v>
      </c>
      <c r="L18" s="15" t="s">
        <v>632</v>
      </c>
      <c r="M18" s="14" t="s">
        <v>613</v>
      </c>
      <c r="N18" s="3" t="s">
        <v>15</v>
      </c>
    </row>
    <row r="19" spans="2:14">
      <c r="B19" s="30">
        <v>11</v>
      </c>
      <c r="C19" s="15" t="s">
        <v>21</v>
      </c>
      <c r="D19" s="15" t="s">
        <v>629</v>
      </c>
      <c r="E19" s="15" t="s">
        <v>634</v>
      </c>
      <c r="F19" s="15" t="s">
        <v>635</v>
      </c>
      <c r="G19" s="15" t="s">
        <v>560</v>
      </c>
      <c r="H19" s="14" t="s">
        <v>285</v>
      </c>
      <c r="I19" s="37">
        <v>753.99</v>
      </c>
      <c r="J19" s="14">
        <v>1</v>
      </c>
      <c r="K19" s="14" t="s">
        <v>40</v>
      </c>
      <c r="L19" s="15" t="s">
        <v>632</v>
      </c>
      <c r="M19" s="14" t="s">
        <v>613</v>
      </c>
      <c r="N19" s="3" t="s">
        <v>15</v>
      </c>
    </row>
    <row r="20" spans="2:14">
      <c r="B20" s="30">
        <v>12</v>
      </c>
      <c r="C20" s="15" t="s">
        <v>21</v>
      </c>
      <c r="D20" s="15" t="s">
        <v>629</v>
      </c>
      <c r="E20" s="15" t="s">
        <v>630</v>
      </c>
      <c r="F20" s="15" t="s">
        <v>611</v>
      </c>
      <c r="G20" s="15" t="s">
        <v>560</v>
      </c>
      <c r="H20" s="14" t="s">
        <v>287</v>
      </c>
      <c r="I20" s="37">
        <v>89.86</v>
      </c>
      <c r="J20" s="14">
        <v>2</v>
      </c>
      <c r="K20" s="14" t="s">
        <v>40</v>
      </c>
      <c r="L20" s="15" t="s">
        <v>636</v>
      </c>
      <c r="M20" s="14" t="s">
        <v>613</v>
      </c>
      <c r="N20" s="3" t="s">
        <v>15</v>
      </c>
    </row>
    <row r="21" spans="2:14">
      <c r="B21" s="30">
        <v>13</v>
      </c>
      <c r="C21" s="15" t="s">
        <v>21</v>
      </c>
      <c r="D21" s="27" t="s">
        <v>629</v>
      </c>
      <c r="E21" s="25" t="s">
        <v>637</v>
      </c>
      <c r="F21" s="13" t="s">
        <v>621</v>
      </c>
      <c r="G21" s="13" t="s">
        <v>560</v>
      </c>
      <c r="H21" s="26" t="s">
        <v>292</v>
      </c>
      <c r="I21" s="37">
        <v>1046.47</v>
      </c>
      <c r="J21" s="14">
        <v>1</v>
      </c>
      <c r="K21" s="14" t="s">
        <v>40</v>
      </c>
      <c r="L21" s="15" t="s">
        <v>638</v>
      </c>
      <c r="M21" s="14" t="s">
        <v>613</v>
      </c>
      <c r="N21" s="3" t="s">
        <v>15</v>
      </c>
    </row>
    <row r="22" spans="2:14">
      <c r="B22" s="30">
        <v>14</v>
      </c>
      <c r="C22" s="15" t="s">
        <v>21</v>
      </c>
      <c r="D22" s="15" t="s">
        <v>629</v>
      </c>
      <c r="E22" s="15" t="s">
        <v>639</v>
      </c>
      <c r="F22" s="15" t="s">
        <v>611</v>
      </c>
      <c r="G22" s="15" t="s">
        <v>560</v>
      </c>
      <c r="H22" s="14" t="s">
        <v>311</v>
      </c>
      <c r="I22" s="37">
        <v>315.48</v>
      </c>
      <c r="J22" s="14">
        <v>1</v>
      </c>
      <c r="K22" s="14" t="s">
        <v>16</v>
      </c>
      <c r="L22" s="15" t="s">
        <v>607</v>
      </c>
      <c r="M22" s="14" t="s">
        <v>613</v>
      </c>
      <c r="N22" s="3" t="s">
        <v>15</v>
      </c>
    </row>
    <row r="23" spans="2:14" ht="78">
      <c r="B23" s="30">
        <v>15</v>
      </c>
      <c r="C23" s="15" t="s">
        <v>21</v>
      </c>
      <c r="D23" s="28" t="s">
        <v>640</v>
      </c>
      <c r="E23" s="28" t="s">
        <v>641</v>
      </c>
      <c r="F23" s="29" t="s">
        <v>642</v>
      </c>
      <c r="G23" s="28" t="s">
        <v>560</v>
      </c>
      <c r="H23" s="54" t="s">
        <v>36</v>
      </c>
      <c r="I23" s="55">
        <v>531.34</v>
      </c>
      <c r="J23" s="30">
        <v>1</v>
      </c>
      <c r="K23" s="30" t="s">
        <v>16</v>
      </c>
      <c r="L23" s="28" t="s">
        <v>607</v>
      </c>
      <c r="M23" s="30" t="s">
        <v>608</v>
      </c>
      <c r="N23" s="3" t="s">
        <v>15</v>
      </c>
    </row>
    <row r="24" spans="2:14">
      <c r="B24" s="30">
        <v>16</v>
      </c>
      <c r="C24" s="15" t="s">
        <v>21</v>
      </c>
      <c r="D24" s="15" t="s">
        <v>643</v>
      </c>
      <c r="E24" s="15" t="s">
        <v>644</v>
      </c>
      <c r="F24" s="15" t="s">
        <v>611</v>
      </c>
      <c r="G24" s="15" t="s">
        <v>560</v>
      </c>
      <c r="H24" s="14" t="s">
        <v>119</v>
      </c>
      <c r="I24" s="37">
        <v>42.48</v>
      </c>
      <c r="J24" s="14">
        <v>6</v>
      </c>
      <c r="K24" s="14" t="s">
        <v>40</v>
      </c>
      <c r="L24" s="15" t="s">
        <v>645</v>
      </c>
      <c r="M24" s="14" t="s">
        <v>613</v>
      </c>
      <c r="N24" s="3" t="s">
        <v>15</v>
      </c>
    </row>
    <row r="25" spans="2:14">
      <c r="B25" s="30">
        <v>17</v>
      </c>
      <c r="C25" s="15" t="s">
        <v>21</v>
      </c>
      <c r="D25" s="15" t="s">
        <v>643</v>
      </c>
      <c r="E25" s="15" t="s">
        <v>646</v>
      </c>
      <c r="F25" s="15" t="s">
        <v>647</v>
      </c>
      <c r="G25" s="15" t="s">
        <v>560</v>
      </c>
      <c r="H25" s="14" t="s">
        <v>124</v>
      </c>
      <c r="I25" s="37">
        <v>386.37</v>
      </c>
      <c r="J25" s="14">
        <f>3+24-2-2-6-12-2-2</f>
        <v>1</v>
      </c>
      <c r="K25" s="14" t="s">
        <v>40</v>
      </c>
      <c r="L25" s="31" t="s">
        <v>648</v>
      </c>
      <c r="M25" s="14" t="s">
        <v>613</v>
      </c>
      <c r="N25" s="3" t="s">
        <v>15</v>
      </c>
    </row>
    <row r="26" spans="2:14">
      <c r="B26" s="30">
        <v>18</v>
      </c>
      <c r="C26" s="15" t="s">
        <v>21</v>
      </c>
      <c r="D26" s="47" t="s">
        <v>643</v>
      </c>
      <c r="E26" s="47" t="s">
        <v>649</v>
      </c>
      <c r="F26" s="47" t="s">
        <v>611</v>
      </c>
      <c r="G26" s="47" t="s">
        <v>560</v>
      </c>
      <c r="H26" s="48" t="s">
        <v>141</v>
      </c>
      <c r="I26" s="56">
        <v>101</v>
      </c>
      <c r="J26" s="48">
        <f>9-6-2</f>
        <v>1</v>
      </c>
      <c r="K26" s="48" t="s">
        <v>40</v>
      </c>
      <c r="L26" s="47" t="s">
        <v>650</v>
      </c>
      <c r="M26" s="48" t="s">
        <v>613</v>
      </c>
      <c r="N26" s="3" t="s">
        <v>15</v>
      </c>
    </row>
    <row r="27" spans="2:14">
      <c r="B27" s="30">
        <v>19</v>
      </c>
      <c r="C27" s="15" t="s">
        <v>21</v>
      </c>
      <c r="D27" s="15" t="s">
        <v>643</v>
      </c>
      <c r="E27" s="15" t="s">
        <v>644</v>
      </c>
      <c r="F27" s="15" t="s">
        <v>651</v>
      </c>
      <c r="G27" s="15" t="s">
        <v>560</v>
      </c>
      <c r="H27" s="14" t="s">
        <v>116</v>
      </c>
      <c r="I27" s="37">
        <v>375.19</v>
      </c>
      <c r="J27" s="14">
        <v>8</v>
      </c>
      <c r="K27" s="14" t="s">
        <v>40</v>
      </c>
      <c r="L27" s="15" t="s">
        <v>652</v>
      </c>
      <c r="M27" s="14" t="s">
        <v>613</v>
      </c>
      <c r="N27" s="3" t="s">
        <v>15</v>
      </c>
    </row>
    <row r="28" spans="2:14">
      <c r="B28" s="30">
        <v>20</v>
      </c>
      <c r="C28" s="15" t="s">
        <v>21</v>
      </c>
      <c r="D28" s="15" t="s">
        <v>643</v>
      </c>
      <c r="E28" s="15" t="s">
        <v>644</v>
      </c>
      <c r="F28" s="15" t="s">
        <v>653</v>
      </c>
      <c r="G28" s="15" t="s">
        <v>560</v>
      </c>
      <c r="H28" s="14" t="s">
        <v>118</v>
      </c>
      <c r="I28" s="37">
        <v>163.66999999999999</v>
      </c>
      <c r="J28" s="14">
        <v>7</v>
      </c>
      <c r="K28" s="14" t="s">
        <v>40</v>
      </c>
      <c r="L28" s="15" t="s">
        <v>654</v>
      </c>
      <c r="M28" s="14" t="s">
        <v>613</v>
      </c>
      <c r="N28" s="3" t="s">
        <v>15</v>
      </c>
    </row>
    <row r="29" spans="2:14">
      <c r="B29" s="30">
        <v>21</v>
      </c>
      <c r="C29" s="15" t="s">
        <v>21</v>
      </c>
      <c r="D29" s="15" t="s">
        <v>643</v>
      </c>
      <c r="E29" s="15" t="s">
        <v>644</v>
      </c>
      <c r="F29" s="15" t="s">
        <v>653</v>
      </c>
      <c r="G29" s="15" t="s">
        <v>560</v>
      </c>
      <c r="H29" s="14" t="s">
        <v>121</v>
      </c>
      <c r="I29" s="37">
        <v>163.27000000000001</v>
      </c>
      <c r="J29" s="14">
        <v>1</v>
      </c>
      <c r="K29" s="14" t="s">
        <v>61</v>
      </c>
      <c r="L29" s="31" t="s">
        <v>655</v>
      </c>
      <c r="M29" s="14" t="s">
        <v>613</v>
      </c>
      <c r="N29" s="3" t="s">
        <v>15</v>
      </c>
    </row>
    <row r="30" spans="2:14">
      <c r="B30" s="30">
        <v>22</v>
      </c>
      <c r="C30" s="15" t="s">
        <v>21</v>
      </c>
      <c r="D30" s="15" t="s">
        <v>643</v>
      </c>
      <c r="E30" s="15" t="s">
        <v>656</v>
      </c>
      <c r="F30" s="15" t="s">
        <v>651</v>
      </c>
      <c r="G30" s="15" t="s">
        <v>560</v>
      </c>
      <c r="H30" s="14" t="s">
        <v>174</v>
      </c>
      <c r="I30" s="37">
        <v>758.98</v>
      </c>
      <c r="J30" s="14">
        <f>7-2</f>
        <v>5</v>
      </c>
      <c r="K30" s="14" t="s">
        <v>40</v>
      </c>
      <c r="L30" s="15" t="s">
        <v>657</v>
      </c>
      <c r="M30" s="14" t="s">
        <v>613</v>
      </c>
      <c r="N30" s="3" t="s">
        <v>15</v>
      </c>
    </row>
    <row r="31" spans="2:14">
      <c r="B31" s="30">
        <v>23</v>
      </c>
      <c r="C31" s="15" t="s">
        <v>21</v>
      </c>
      <c r="D31" s="15" t="s">
        <v>643</v>
      </c>
      <c r="E31" s="15" t="s">
        <v>649</v>
      </c>
      <c r="F31" s="15" t="s">
        <v>651</v>
      </c>
      <c r="G31" s="15" t="s">
        <v>560</v>
      </c>
      <c r="H31" s="14" t="s">
        <v>172</v>
      </c>
      <c r="I31" s="37">
        <v>1563.76</v>
      </c>
      <c r="J31" s="14">
        <f>8-2-1</f>
        <v>5</v>
      </c>
      <c r="K31" s="14" t="s">
        <v>40</v>
      </c>
      <c r="L31" s="31" t="s">
        <v>658</v>
      </c>
      <c r="M31" s="14" t="s">
        <v>613</v>
      </c>
      <c r="N31" s="3" t="s">
        <v>15</v>
      </c>
    </row>
    <row r="32" spans="2:14">
      <c r="B32" s="30">
        <v>24</v>
      </c>
      <c r="C32" s="15" t="s">
        <v>21</v>
      </c>
      <c r="D32" s="15" t="s">
        <v>643</v>
      </c>
      <c r="E32" s="15" t="s">
        <v>659</v>
      </c>
      <c r="F32" s="15" t="s">
        <v>651</v>
      </c>
      <c r="G32" s="15" t="s">
        <v>560</v>
      </c>
      <c r="H32" s="14" t="s">
        <v>143</v>
      </c>
      <c r="I32" s="37">
        <v>1401.22</v>
      </c>
      <c r="J32" s="14">
        <f>24-4-12-6</f>
        <v>2</v>
      </c>
      <c r="K32" s="14" t="s">
        <v>40</v>
      </c>
      <c r="L32" s="15" t="s">
        <v>660</v>
      </c>
      <c r="M32" s="14" t="s">
        <v>613</v>
      </c>
      <c r="N32" s="3" t="s">
        <v>15</v>
      </c>
    </row>
    <row r="33" spans="2:14">
      <c r="B33" s="30">
        <v>25</v>
      </c>
      <c r="C33" s="15" t="s">
        <v>21</v>
      </c>
      <c r="D33" s="15" t="s">
        <v>643</v>
      </c>
      <c r="E33" s="15" t="s">
        <v>661</v>
      </c>
      <c r="F33" s="15" t="s">
        <v>651</v>
      </c>
      <c r="G33" s="15" t="s">
        <v>560</v>
      </c>
      <c r="H33" s="14" t="s">
        <v>177</v>
      </c>
      <c r="I33" s="37">
        <v>2243.29</v>
      </c>
      <c r="J33" s="14">
        <v>1</v>
      </c>
      <c r="K33" s="14" t="s">
        <v>40</v>
      </c>
      <c r="L33" s="31" t="s">
        <v>662</v>
      </c>
      <c r="M33" s="14" t="s">
        <v>613</v>
      </c>
      <c r="N33" s="3" t="s">
        <v>15</v>
      </c>
    </row>
    <row r="34" spans="2:14">
      <c r="B34" s="30">
        <v>26</v>
      </c>
      <c r="C34" s="15" t="s">
        <v>21</v>
      </c>
      <c r="D34" s="15" t="s">
        <v>643</v>
      </c>
      <c r="E34" s="15" t="s">
        <v>661</v>
      </c>
      <c r="F34" s="15" t="s">
        <v>653</v>
      </c>
      <c r="G34" s="15" t="s">
        <v>560</v>
      </c>
      <c r="H34" s="14" t="s">
        <v>178</v>
      </c>
      <c r="I34" s="37">
        <v>488.45</v>
      </c>
      <c r="J34" s="14">
        <f>3+4-4</f>
        <v>3</v>
      </c>
      <c r="K34" s="14" t="s">
        <v>40</v>
      </c>
      <c r="L34" s="31" t="s">
        <v>663</v>
      </c>
      <c r="M34" s="14" t="s">
        <v>613</v>
      </c>
      <c r="N34" s="3" t="s">
        <v>15</v>
      </c>
    </row>
    <row r="35" spans="2:14">
      <c r="B35" s="30">
        <v>27</v>
      </c>
      <c r="C35" s="15" t="s">
        <v>21</v>
      </c>
      <c r="D35" s="15" t="s">
        <v>643</v>
      </c>
      <c r="E35" s="15" t="s">
        <v>661</v>
      </c>
      <c r="F35" s="15" t="s">
        <v>611</v>
      </c>
      <c r="G35" s="15" t="s">
        <v>560</v>
      </c>
      <c r="H35" s="14" t="s">
        <v>155</v>
      </c>
      <c r="I35" s="37">
        <v>135.51</v>
      </c>
      <c r="J35" s="14">
        <f>1+1+1</f>
        <v>3</v>
      </c>
      <c r="K35" s="14" t="s">
        <v>179</v>
      </c>
      <c r="L35" s="31" t="s">
        <v>664</v>
      </c>
      <c r="M35" s="14" t="s">
        <v>613</v>
      </c>
      <c r="N35" s="3" t="s">
        <v>15</v>
      </c>
    </row>
    <row r="36" spans="2:14">
      <c r="B36" s="30">
        <v>28</v>
      </c>
      <c r="C36" s="15" t="s">
        <v>21</v>
      </c>
      <c r="D36" s="15" t="s">
        <v>643</v>
      </c>
      <c r="E36" s="15" t="s">
        <v>665</v>
      </c>
      <c r="F36" s="15" t="s">
        <v>651</v>
      </c>
      <c r="G36" s="15" t="s">
        <v>560</v>
      </c>
      <c r="H36" s="14" t="s">
        <v>147</v>
      </c>
      <c r="I36" s="37">
        <v>2243.29</v>
      </c>
      <c r="J36" s="14">
        <v>9</v>
      </c>
      <c r="K36" s="14" t="s">
        <v>40</v>
      </c>
      <c r="L36" s="15" t="s">
        <v>666</v>
      </c>
      <c r="M36" s="14" t="s">
        <v>613</v>
      </c>
      <c r="N36" s="3" t="s">
        <v>15</v>
      </c>
    </row>
    <row r="37" spans="2:14">
      <c r="B37" s="30">
        <v>29</v>
      </c>
      <c r="C37" s="15" t="s">
        <v>21</v>
      </c>
      <c r="D37" s="15" t="s">
        <v>643</v>
      </c>
      <c r="E37" s="15" t="s">
        <v>665</v>
      </c>
      <c r="F37" s="15" t="s">
        <v>647</v>
      </c>
      <c r="G37" s="15" t="s">
        <v>560</v>
      </c>
      <c r="H37" s="14" t="s">
        <v>151</v>
      </c>
      <c r="I37" s="37">
        <v>1004.99</v>
      </c>
      <c r="J37" s="14">
        <f>24-16</f>
        <v>8</v>
      </c>
      <c r="K37" s="14" t="s">
        <v>40</v>
      </c>
      <c r="L37" s="15" t="s">
        <v>667</v>
      </c>
      <c r="M37" s="14" t="s">
        <v>613</v>
      </c>
      <c r="N37" s="3" t="s">
        <v>15</v>
      </c>
    </row>
    <row r="38" spans="2:14">
      <c r="B38" s="30">
        <v>30</v>
      </c>
      <c r="C38" s="15" t="s">
        <v>21</v>
      </c>
      <c r="D38" s="15" t="s">
        <v>643</v>
      </c>
      <c r="E38" s="15" t="s">
        <v>665</v>
      </c>
      <c r="F38" s="13" t="s">
        <v>653</v>
      </c>
      <c r="G38" s="15" t="s">
        <v>560</v>
      </c>
      <c r="H38" s="14" t="s">
        <v>153</v>
      </c>
      <c r="I38" s="37">
        <v>488.45</v>
      </c>
      <c r="J38" s="14">
        <f>24-16</f>
        <v>8</v>
      </c>
      <c r="K38" s="14" t="s">
        <v>40</v>
      </c>
      <c r="L38" s="15" t="s">
        <v>667</v>
      </c>
      <c r="M38" s="14" t="s">
        <v>613</v>
      </c>
      <c r="N38" s="3" t="s">
        <v>15</v>
      </c>
    </row>
    <row r="39" spans="2:14">
      <c r="B39" s="30">
        <v>31</v>
      </c>
      <c r="C39" s="15" t="s">
        <v>21</v>
      </c>
      <c r="D39" s="15" t="s">
        <v>668</v>
      </c>
      <c r="E39" s="15" t="s">
        <v>669</v>
      </c>
      <c r="F39" s="15" t="s">
        <v>670</v>
      </c>
      <c r="G39" s="15" t="s">
        <v>577</v>
      </c>
      <c r="H39" s="14" t="s">
        <v>38</v>
      </c>
      <c r="I39" s="37">
        <v>368.56</v>
      </c>
      <c r="J39" s="14">
        <v>1</v>
      </c>
      <c r="K39" s="14" t="s">
        <v>40</v>
      </c>
      <c r="L39" s="15" t="s">
        <v>671</v>
      </c>
      <c r="M39" s="14" t="s">
        <v>613</v>
      </c>
      <c r="N39" s="3" t="s">
        <v>15</v>
      </c>
    </row>
    <row r="40" spans="2:14">
      <c r="B40" s="30">
        <v>32</v>
      </c>
      <c r="C40" s="15" t="s">
        <v>21</v>
      </c>
      <c r="D40" s="15" t="s">
        <v>668</v>
      </c>
      <c r="E40" s="15" t="s">
        <v>672</v>
      </c>
      <c r="F40" s="15" t="s">
        <v>673</v>
      </c>
      <c r="G40" s="15" t="s">
        <v>578</v>
      </c>
      <c r="H40" s="14" t="s">
        <v>101</v>
      </c>
      <c r="I40" s="37">
        <v>258.06</v>
      </c>
      <c r="J40" s="14">
        <v>1</v>
      </c>
      <c r="K40" s="14" t="s">
        <v>40</v>
      </c>
      <c r="L40" s="31" t="s">
        <v>674</v>
      </c>
      <c r="M40" s="14" t="s">
        <v>613</v>
      </c>
      <c r="N40" s="3" t="s">
        <v>15</v>
      </c>
    </row>
    <row r="41" spans="2:14" ht="17.100000000000001" customHeight="1">
      <c r="B41" s="30">
        <v>33</v>
      </c>
      <c r="C41" s="15" t="s">
        <v>21</v>
      </c>
      <c r="D41" s="15" t="s">
        <v>668</v>
      </c>
      <c r="E41" s="15" t="s">
        <v>672</v>
      </c>
      <c r="F41" s="15" t="s">
        <v>675</v>
      </c>
      <c r="G41" s="15" t="s">
        <v>578</v>
      </c>
      <c r="H41" s="14" t="s">
        <v>102</v>
      </c>
      <c r="I41" s="37">
        <v>258.06</v>
      </c>
      <c r="J41" s="14">
        <v>1</v>
      </c>
      <c r="K41" s="14" t="s">
        <v>40</v>
      </c>
      <c r="L41" s="31" t="s">
        <v>674</v>
      </c>
      <c r="M41" s="14" t="s">
        <v>613</v>
      </c>
      <c r="N41" s="3" t="s">
        <v>15</v>
      </c>
    </row>
    <row r="42" spans="2:14">
      <c r="B42" s="30">
        <v>34</v>
      </c>
      <c r="C42" s="15" t="s">
        <v>21</v>
      </c>
      <c r="D42" s="15" t="s">
        <v>668</v>
      </c>
      <c r="E42" s="15" t="s">
        <v>672</v>
      </c>
      <c r="F42" s="15" t="s">
        <v>670</v>
      </c>
      <c r="G42" s="15" t="s">
        <v>579</v>
      </c>
      <c r="H42" s="14" t="s">
        <v>51</v>
      </c>
      <c r="I42" s="37">
        <v>367.38</v>
      </c>
      <c r="J42" s="14">
        <v>2</v>
      </c>
      <c r="K42" s="14" t="s">
        <v>40</v>
      </c>
      <c r="L42" s="31" t="s">
        <v>674</v>
      </c>
      <c r="M42" s="14" t="s">
        <v>613</v>
      </c>
      <c r="N42" s="3" t="s">
        <v>15</v>
      </c>
    </row>
    <row r="43" spans="2:14">
      <c r="B43" s="30">
        <v>35</v>
      </c>
      <c r="C43" s="15" t="s">
        <v>21</v>
      </c>
      <c r="D43" s="15" t="s">
        <v>668</v>
      </c>
      <c r="E43" s="15" t="s">
        <v>672</v>
      </c>
      <c r="F43" s="15" t="s">
        <v>676</v>
      </c>
      <c r="G43" s="15" t="s">
        <v>579</v>
      </c>
      <c r="H43" s="14" t="s">
        <v>52</v>
      </c>
      <c r="I43" s="37">
        <v>367.38</v>
      </c>
      <c r="J43" s="14">
        <f>2-1</f>
        <v>1</v>
      </c>
      <c r="K43" s="14" t="s">
        <v>40</v>
      </c>
      <c r="L43" s="31" t="s">
        <v>674</v>
      </c>
      <c r="M43" s="14" t="s">
        <v>613</v>
      </c>
      <c r="N43" s="3" t="s">
        <v>15</v>
      </c>
    </row>
    <row r="44" spans="2:14">
      <c r="B44" s="30">
        <v>36</v>
      </c>
      <c r="C44" s="15" t="s">
        <v>21</v>
      </c>
      <c r="D44" s="15" t="s">
        <v>677</v>
      </c>
      <c r="E44" s="15" t="s">
        <v>678</v>
      </c>
      <c r="F44" s="15" t="s">
        <v>635</v>
      </c>
      <c r="G44" s="15" t="s">
        <v>560</v>
      </c>
      <c r="H44" s="14" t="s">
        <v>314</v>
      </c>
      <c r="I44" s="37">
        <v>232.79</v>
      </c>
      <c r="J44" s="14">
        <v>1</v>
      </c>
      <c r="K44" s="14" t="s">
        <v>16</v>
      </c>
      <c r="L44" s="15" t="s">
        <v>607</v>
      </c>
      <c r="M44" s="14" t="s">
        <v>613</v>
      </c>
      <c r="N44" s="3" t="s">
        <v>15</v>
      </c>
    </row>
    <row r="45" spans="2:14">
      <c r="B45" s="30">
        <v>37</v>
      </c>
      <c r="C45" s="15" t="s">
        <v>21</v>
      </c>
      <c r="D45" s="15" t="s">
        <v>677</v>
      </c>
      <c r="E45" s="15" t="s">
        <v>678</v>
      </c>
      <c r="F45" s="15" t="s">
        <v>679</v>
      </c>
      <c r="G45" s="15" t="s">
        <v>560</v>
      </c>
      <c r="H45" s="14" t="s">
        <v>313</v>
      </c>
      <c r="I45" s="37">
        <v>164.17</v>
      </c>
      <c r="J45" s="14">
        <v>1</v>
      </c>
      <c r="K45" s="14" t="s">
        <v>16</v>
      </c>
      <c r="L45" s="15" t="s">
        <v>607</v>
      </c>
      <c r="M45" s="14" t="s">
        <v>613</v>
      </c>
      <c r="N45" s="3" t="s">
        <v>15</v>
      </c>
    </row>
    <row r="46" spans="2:14">
      <c r="B46" s="30">
        <v>38</v>
      </c>
      <c r="C46" s="15" t="s">
        <v>21</v>
      </c>
      <c r="D46" s="15" t="s">
        <v>680</v>
      </c>
      <c r="E46" s="15" t="s">
        <v>681</v>
      </c>
      <c r="F46" s="15" t="s">
        <v>682</v>
      </c>
      <c r="G46" s="15" t="s">
        <v>560</v>
      </c>
      <c r="H46" s="14" t="s">
        <v>113</v>
      </c>
      <c r="I46" s="37">
        <v>216</v>
      </c>
      <c r="J46" s="14">
        <v>6</v>
      </c>
      <c r="K46" s="14" t="s">
        <v>40</v>
      </c>
      <c r="L46" s="15" t="s">
        <v>683</v>
      </c>
      <c r="M46" s="14" t="s">
        <v>613</v>
      </c>
      <c r="N46" s="3" t="s">
        <v>15</v>
      </c>
    </row>
    <row r="47" spans="2:14">
      <c r="B47" s="30">
        <v>39</v>
      </c>
      <c r="C47" s="15" t="s">
        <v>21</v>
      </c>
      <c r="D47" s="15" t="s">
        <v>680</v>
      </c>
      <c r="E47" s="15" t="s">
        <v>684</v>
      </c>
      <c r="F47" s="15" t="s">
        <v>606</v>
      </c>
      <c r="G47" s="15" t="s">
        <v>560</v>
      </c>
      <c r="H47" s="14" t="s">
        <v>107</v>
      </c>
      <c r="I47" s="37">
        <v>213.14</v>
      </c>
      <c r="J47" s="14">
        <v>2</v>
      </c>
      <c r="K47" s="14" t="s">
        <v>40</v>
      </c>
      <c r="L47" s="15" t="s">
        <v>685</v>
      </c>
      <c r="M47" s="14" t="s">
        <v>613</v>
      </c>
      <c r="N47" s="3" t="s">
        <v>15</v>
      </c>
    </row>
    <row r="48" spans="2:14">
      <c r="B48" s="30">
        <v>40</v>
      </c>
      <c r="C48" s="15" t="s">
        <v>334</v>
      </c>
      <c r="D48" s="15" t="s">
        <v>563</v>
      </c>
      <c r="E48" s="15" t="s">
        <v>348</v>
      </c>
      <c r="F48" s="15" t="s">
        <v>621</v>
      </c>
      <c r="G48" s="15" t="s">
        <v>560</v>
      </c>
      <c r="H48" s="14" t="s">
        <v>346</v>
      </c>
      <c r="I48" s="37">
        <v>1128.82</v>
      </c>
      <c r="J48" s="14">
        <v>6</v>
      </c>
      <c r="K48" s="14" t="s">
        <v>40</v>
      </c>
      <c r="L48" s="15" t="s">
        <v>686</v>
      </c>
      <c r="M48" s="14" t="s">
        <v>613</v>
      </c>
      <c r="N48" s="3" t="s">
        <v>15</v>
      </c>
    </row>
    <row r="49" spans="2:14">
      <c r="B49" s="30">
        <v>41</v>
      </c>
      <c r="C49" s="15" t="s">
        <v>334</v>
      </c>
      <c r="D49" s="15" t="s">
        <v>563</v>
      </c>
      <c r="E49" s="15" t="s">
        <v>348</v>
      </c>
      <c r="F49" s="15" t="s">
        <v>618</v>
      </c>
      <c r="G49" s="15" t="s">
        <v>560</v>
      </c>
      <c r="H49" s="14" t="s">
        <v>344</v>
      </c>
      <c r="I49" s="37">
        <v>1636.41</v>
      </c>
      <c r="J49" s="14">
        <v>2</v>
      </c>
      <c r="K49" s="14" t="s">
        <v>40</v>
      </c>
      <c r="L49" s="15" t="s">
        <v>687</v>
      </c>
      <c r="M49" s="14" t="s">
        <v>613</v>
      </c>
      <c r="N49" s="3" t="s">
        <v>15</v>
      </c>
    </row>
    <row r="50" spans="2:14">
      <c r="B50" s="30">
        <v>42</v>
      </c>
      <c r="C50" s="15" t="s">
        <v>334</v>
      </c>
      <c r="D50" s="15" t="s">
        <v>563</v>
      </c>
      <c r="E50" s="15" t="s">
        <v>347</v>
      </c>
      <c r="F50" s="15" t="s">
        <v>624</v>
      </c>
      <c r="G50" s="15" t="s">
        <v>560</v>
      </c>
      <c r="H50" s="14" t="s">
        <v>343</v>
      </c>
      <c r="I50" s="37">
        <v>1110.3399999999999</v>
      </c>
      <c r="J50" s="14">
        <v>4</v>
      </c>
      <c r="K50" s="14" t="s">
        <v>40</v>
      </c>
      <c r="L50" s="15" t="s">
        <v>688</v>
      </c>
      <c r="M50" s="14" t="s">
        <v>613</v>
      </c>
      <c r="N50" s="3" t="s">
        <v>15</v>
      </c>
    </row>
    <row r="51" spans="2:14">
      <c r="B51" s="30">
        <v>43</v>
      </c>
      <c r="C51" s="15" t="s">
        <v>334</v>
      </c>
      <c r="D51" s="15" t="s">
        <v>563</v>
      </c>
      <c r="E51" s="15" t="s">
        <v>357</v>
      </c>
      <c r="F51" s="15" t="s">
        <v>624</v>
      </c>
      <c r="G51" s="15" t="s">
        <v>560</v>
      </c>
      <c r="H51" s="14" t="s">
        <v>358</v>
      </c>
      <c r="I51" s="37">
        <v>1180.56</v>
      </c>
      <c r="J51" s="14">
        <v>2</v>
      </c>
      <c r="K51" s="14" t="s">
        <v>40</v>
      </c>
      <c r="L51" s="15" t="s">
        <v>689</v>
      </c>
      <c r="M51" s="14" t="s">
        <v>613</v>
      </c>
      <c r="N51" s="3" t="s">
        <v>15</v>
      </c>
    </row>
    <row r="52" spans="2:14">
      <c r="B52" s="30">
        <v>44</v>
      </c>
      <c r="C52" s="13" t="s">
        <v>334</v>
      </c>
      <c r="D52" s="15" t="s">
        <v>563</v>
      </c>
      <c r="E52" s="25" t="s">
        <v>394</v>
      </c>
      <c r="F52" s="13" t="s">
        <v>690</v>
      </c>
      <c r="G52" s="13" t="s">
        <v>560</v>
      </c>
      <c r="H52" s="26" t="s">
        <v>362</v>
      </c>
      <c r="I52" s="37">
        <v>2802.07</v>
      </c>
      <c r="J52" s="14">
        <v>1</v>
      </c>
      <c r="K52" s="14" t="s">
        <v>40</v>
      </c>
      <c r="L52" s="15" t="s">
        <v>674</v>
      </c>
      <c r="M52" s="14" t="s">
        <v>613</v>
      </c>
      <c r="N52" s="3" t="s">
        <v>15</v>
      </c>
    </row>
    <row r="53" spans="2:14">
      <c r="B53" s="30">
        <v>45</v>
      </c>
      <c r="C53" s="13" t="s">
        <v>334</v>
      </c>
      <c r="D53" s="15" t="s">
        <v>563</v>
      </c>
      <c r="E53" s="25" t="s">
        <v>395</v>
      </c>
      <c r="F53" s="13" t="s">
        <v>691</v>
      </c>
      <c r="G53" s="13" t="s">
        <v>560</v>
      </c>
      <c r="H53" s="26" t="s">
        <v>399</v>
      </c>
      <c r="I53" s="37">
        <v>2292</v>
      </c>
      <c r="J53" s="14">
        <v>1</v>
      </c>
      <c r="K53" s="14" t="s">
        <v>40</v>
      </c>
      <c r="L53" s="15" t="s">
        <v>674</v>
      </c>
      <c r="M53" s="14" t="s">
        <v>613</v>
      </c>
      <c r="N53" s="3" t="s">
        <v>15</v>
      </c>
    </row>
    <row r="54" spans="2:14">
      <c r="B54" s="30">
        <v>46</v>
      </c>
      <c r="C54" s="13" t="s">
        <v>334</v>
      </c>
      <c r="D54" s="15" t="s">
        <v>563</v>
      </c>
      <c r="E54" s="25" t="s">
        <v>395</v>
      </c>
      <c r="F54" s="13" t="s">
        <v>692</v>
      </c>
      <c r="G54" s="13" t="s">
        <v>560</v>
      </c>
      <c r="H54" s="26" t="s">
        <v>397</v>
      </c>
      <c r="I54" s="37">
        <v>2292</v>
      </c>
      <c r="J54" s="14">
        <v>1</v>
      </c>
      <c r="K54" s="14" t="s">
        <v>40</v>
      </c>
      <c r="L54" s="15" t="s">
        <v>674</v>
      </c>
      <c r="M54" s="14" t="s">
        <v>613</v>
      </c>
      <c r="N54" s="3" t="s">
        <v>15</v>
      </c>
    </row>
    <row r="55" spans="2:14">
      <c r="B55" s="30">
        <v>47</v>
      </c>
      <c r="C55" s="13" t="s">
        <v>334</v>
      </c>
      <c r="D55" s="27" t="s">
        <v>563</v>
      </c>
      <c r="E55" s="25" t="s">
        <v>395</v>
      </c>
      <c r="F55" s="13" t="s">
        <v>693</v>
      </c>
      <c r="G55" s="13" t="s">
        <v>560</v>
      </c>
      <c r="H55" s="26" t="s">
        <v>369</v>
      </c>
      <c r="I55" s="37">
        <v>485.09</v>
      </c>
      <c r="J55" s="14">
        <v>2</v>
      </c>
      <c r="K55" s="14" t="s">
        <v>40</v>
      </c>
      <c r="L55" s="15" t="s">
        <v>694</v>
      </c>
      <c r="M55" s="14" t="s">
        <v>613</v>
      </c>
      <c r="N55" s="3" t="s">
        <v>15</v>
      </c>
    </row>
    <row r="56" spans="2:14">
      <c r="B56" s="30">
        <v>48</v>
      </c>
      <c r="C56" s="13" t="s">
        <v>334</v>
      </c>
      <c r="D56" s="27" t="s">
        <v>563</v>
      </c>
      <c r="E56" s="25" t="s">
        <v>395</v>
      </c>
      <c r="F56" s="13" t="s">
        <v>695</v>
      </c>
      <c r="G56" s="13" t="s">
        <v>560</v>
      </c>
      <c r="H56" s="26" t="s">
        <v>367</v>
      </c>
      <c r="I56" s="37">
        <v>485.09</v>
      </c>
      <c r="J56" s="14">
        <v>2</v>
      </c>
      <c r="K56" s="14" t="s">
        <v>40</v>
      </c>
      <c r="L56" s="15" t="s">
        <v>694</v>
      </c>
      <c r="M56" s="14" t="s">
        <v>613</v>
      </c>
      <c r="N56" s="3" t="s">
        <v>15</v>
      </c>
    </row>
    <row r="57" spans="2:14">
      <c r="B57" s="30">
        <v>49</v>
      </c>
      <c r="C57" s="39" t="s">
        <v>334</v>
      </c>
      <c r="D57" s="28" t="s">
        <v>563</v>
      </c>
      <c r="E57" s="25" t="s">
        <v>393</v>
      </c>
      <c r="F57" s="39" t="s">
        <v>624</v>
      </c>
      <c r="G57" s="39" t="s">
        <v>560</v>
      </c>
      <c r="H57" s="57" t="s">
        <v>392</v>
      </c>
      <c r="I57" s="55">
        <v>769.32</v>
      </c>
      <c r="J57" s="30">
        <v>2</v>
      </c>
      <c r="K57" s="30" t="s">
        <v>40</v>
      </c>
      <c r="L57" s="28" t="s">
        <v>696</v>
      </c>
      <c r="M57" s="30" t="s">
        <v>613</v>
      </c>
      <c r="N57" s="3" t="s">
        <v>15</v>
      </c>
    </row>
    <row r="58" spans="2:14">
      <c r="B58" s="30">
        <v>50</v>
      </c>
      <c r="C58" s="28" t="s">
        <v>404</v>
      </c>
      <c r="D58" s="28" t="s">
        <v>643</v>
      </c>
      <c r="E58" s="28" t="s">
        <v>426</v>
      </c>
      <c r="F58" s="28" t="s">
        <v>697</v>
      </c>
      <c r="G58" s="28" t="s">
        <v>560</v>
      </c>
      <c r="H58" s="30" t="s">
        <v>336</v>
      </c>
      <c r="I58" s="55">
        <v>237.5</v>
      </c>
      <c r="J58" s="30">
        <f>10-2-6</f>
        <v>2</v>
      </c>
      <c r="K58" s="30" t="s">
        <v>40</v>
      </c>
      <c r="L58" s="28" t="s">
        <v>698</v>
      </c>
      <c r="M58" s="30" t="s">
        <v>613</v>
      </c>
      <c r="N58" s="3" t="s">
        <v>15</v>
      </c>
    </row>
    <row r="59" spans="2:14">
      <c r="B59" s="30">
        <v>51</v>
      </c>
      <c r="C59" s="28" t="s">
        <v>404</v>
      </c>
      <c r="D59" s="28" t="s">
        <v>563</v>
      </c>
      <c r="E59" s="28" t="s">
        <v>466</v>
      </c>
      <c r="F59" s="28" t="s">
        <v>621</v>
      </c>
      <c r="G59" s="28" t="s">
        <v>560</v>
      </c>
      <c r="H59" s="30" t="s">
        <v>467</v>
      </c>
      <c r="I59" s="55">
        <v>762.22</v>
      </c>
      <c r="J59" s="30">
        <v>2</v>
      </c>
      <c r="K59" s="30" t="s">
        <v>40</v>
      </c>
      <c r="L59" s="28" t="s">
        <v>687</v>
      </c>
      <c r="M59" s="30" t="s">
        <v>613</v>
      </c>
      <c r="N59" s="3" t="s">
        <v>15</v>
      </c>
    </row>
    <row r="60" spans="2:14">
      <c r="B60" s="30">
        <v>52</v>
      </c>
      <c r="C60" s="28" t="s">
        <v>404</v>
      </c>
      <c r="D60" s="28" t="s">
        <v>563</v>
      </c>
      <c r="E60" s="28" t="s">
        <v>466</v>
      </c>
      <c r="F60" s="28" t="s">
        <v>699</v>
      </c>
      <c r="G60" s="28" t="s">
        <v>560</v>
      </c>
      <c r="H60" s="30" t="s">
        <v>468</v>
      </c>
      <c r="I60" s="55">
        <v>880.03</v>
      </c>
      <c r="J60" s="30">
        <v>2</v>
      </c>
      <c r="K60" s="30" t="s">
        <v>40</v>
      </c>
      <c r="L60" s="28" t="s">
        <v>700</v>
      </c>
      <c r="M60" s="30" t="s">
        <v>613</v>
      </c>
      <c r="N60" s="3" t="s">
        <v>15</v>
      </c>
    </row>
    <row r="61" spans="2:14">
      <c r="B61" s="30">
        <v>53</v>
      </c>
      <c r="C61" s="28" t="s">
        <v>404</v>
      </c>
      <c r="D61" s="28" t="s">
        <v>563</v>
      </c>
      <c r="E61" s="28" t="s">
        <v>445</v>
      </c>
      <c r="F61" s="28" t="s">
        <v>621</v>
      </c>
      <c r="G61" s="28" t="s">
        <v>560</v>
      </c>
      <c r="H61" s="30" t="s">
        <v>446</v>
      </c>
      <c r="I61" s="55">
        <v>1148.4100000000001</v>
      </c>
      <c r="J61" s="30">
        <f>3</f>
        <v>3</v>
      </c>
      <c r="K61" s="30" t="s">
        <v>40</v>
      </c>
      <c r="L61" s="28" t="s">
        <v>701</v>
      </c>
      <c r="M61" s="30" t="s">
        <v>613</v>
      </c>
      <c r="N61" s="3" t="s">
        <v>15</v>
      </c>
    </row>
    <row r="62" spans="2:14">
      <c r="B62" s="30">
        <v>54</v>
      </c>
      <c r="C62" s="28" t="s">
        <v>404</v>
      </c>
      <c r="D62" s="28" t="s">
        <v>563</v>
      </c>
      <c r="E62" s="28" t="s">
        <v>437</v>
      </c>
      <c r="F62" s="28" t="s">
        <v>618</v>
      </c>
      <c r="G62" s="28" t="s">
        <v>582</v>
      </c>
      <c r="H62" s="30" t="s">
        <v>438</v>
      </c>
      <c r="I62" s="55">
        <v>1517.67</v>
      </c>
      <c r="J62" s="30">
        <v>4</v>
      </c>
      <c r="K62" s="30" t="s">
        <v>40</v>
      </c>
      <c r="L62" s="28" t="s">
        <v>674</v>
      </c>
      <c r="M62" s="30" t="s">
        <v>613</v>
      </c>
      <c r="N62" s="3" t="s">
        <v>15</v>
      </c>
    </row>
    <row r="63" spans="2:14">
      <c r="B63" s="30">
        <v>55</v>
      </c>
      <c r="C63" s="28" t="s">
        <v>404</v>
      </c>
      <c r="D63" s="28" t="s">
        <v>563</v>
      </c>
      <c r="E63" s="28" t="s">
        <v>702</v>
      </c>
      <c r="F63" s="28" t="s">
        <v>692</v>
      </c>
      <c r="G63" s="28" t="s">
        <v>560</v>
      </c>
      <c r="H63" s="30" t="s">
        <v>489</v>
      </c>
      <c r="I63" s="55">
        <v>437.72</v>
      </c>
      <c r="J63" s="30">
        <v>2</v>
      </c>
      <c r="K63" s="30" t="s">
        <v>40</v>
      </c>
      <c r="L63" s="52" t="s">
        <v>674</v>
      </c>
      <c r="M63" s="30" t="s">
        <v>613</v>
      </c>
      <c r="N63" s="3" t="s">
        <v>15</v>
      </c>
    </row>
    <row r="64" spans="2:14">
      <c r="B64" s="30">
        <v>56</v>
      </c>
      <c r="C64" s="28" t="s">
        <v>404</v>
      </c>
      <c r="D64" s="28" t="s">
        <v>563</v>
      </c>
      <c r="E64" s="28" t="s">
        <v>702</v>
      </c>
      <c r="F64" s="28" t="s">
        <v>691</v>
      </c>
      <c r="G64" s="28" t="s">
        <v>560</v>
      </c>
      <c r="H64" s="30" t="s">
        <v>490</v>
      </c>
      <c r="I64" s="55">
        <v>437.72</v>
      </c>
      <c r="J64" s="30">
        <v>2</v>
      </c>
      <c r="K64" s="30" t="s">
        <v>40</v>
      </c>
      <c r="L64" s="52" t="s">
        <v>674</v>
      </c>
      <c r="M64" s="30" t="s">
        <v>613</v>
      </c>
      <c r="N64" s="3" t="s">
        <v>15</v>
      </c>
    </row>
    <row r="65" spans="2:14" ht="31.15">
      <c r="B65" s="30">
        <v>57</v>
      </c>
      <c r="C65" s="28" t="s">
        <v>404</v>
      </c>
      <c r="D65" s="28" t="s">
        <v>563</v>
      </c>
      <c r="E65" s="58" t="s">
        <v>445</v>
      </c>
      <c r="F65" s="28" t="s">
        <v>692</v>
      </c>
      <c r="G65" s="28" t="s">
        <v>560</v>
      </c>
      <c r="H65" s="40" t="s">
        <v>448</v>
      </c>
      <c r="I65" s="55">
        <v>431.7</v>
      </c>
      <c r="J65" s="30">
        <v>1</v>
      </c>
      <c r="K65" s="30" t="s">
        <v>40</v>
      </c>
      <c r="L65" s="28" t="s">
        <v>703</v>
      </c>
      <c r="M65" s="30" t="s">
        <v>613</v>
      </c>
      <c r="N65" s="3" t="s">
        <v>15</v>
      </c>
    </row>
    <row r="66" spans="2:14" ht="31.15">
      <c r="B66" s="30">
        <v>58</v>
      </c>
      <c r="C66" s="28" t="s">
        <v>404</v>
      </c>
      <c r="D66" s="28" t="s">
        <v>563</v>
      </c>
      <c r="E66" s="58" t="s">
        <v>445</v>
      </c>
      <c r="F66" s="28" t="s">
        <v>691</v>
      </c>
      <c r="G66" s="28" t="s">
        <v>560</v>
      </c>
      <c r="H66" s="40" t="s">
        <v>450</v>
      </c>
      <c r="I66" s="55">
        <v>431.7</v>
      </c>
      <c r="J66" s="30">
        <v>2</v>
      </c>
      <c r="K66" s="30" t="s">
        <v>40</v>
      </c>
      <c r="L66" s="28" t="s">
        <v>704</v>
      </c>
      <c r="M66" s="30" t="s">
        <v>613</v>
      </c>
      <c r="N66" s="3" t="s">
        <v>15</v>
      </c>
    </row>
    <row r="67" spans="2:14">
      <c r="B67" s="30">
        <v>59</v>
      </c>
      <c r="C67" s="28" t="s">
        <v>404</v>
      </c>
      <c r="D67" s="25" t="s">
        <v>563</v>
      </c>
      <c r="E67" s="28" t="s">
        <v>491</v>
      </c>
      <c r="F67" s="28" t="s">
        <v>624</v>
      </c>
      <c r="G67" s="28" t="s">
        <v>560</v>
      </c>
      <c r="H67" s="30" t="s">
        <v>454</v>
      </c>
      <c r="I67" s="55">
        <v>810.23</v>
      </c>
      <c r="J67" s="30">
        <v>2</v>
      </c>
      <c r="K67" s="30" t="s">
        <v>40</v>
      </c>
      <c r="L67" s="28" t="s">
        <v>636</v>
      </c>
      <c r="M67" s="30" t="s">
        <v>613</v>
      </c>
      <c r="N67" s="3" t="s">
        <v>15</v>
      </c>
    </row>
    <row r="68" spans="2:14">
      <c r="B68" s="30">
        <v>60</v>
      </c>
      <c r="C68" s="28" t="s">
        <v>404</v>
      </c>
      <c r="D68" s="28" t="s">
        <v>563</v>
      </c>
      <c r="E68" s="28" t="s">
        <v>460</v>
      </c>
      <c r="F68" s="28" t="s">
        <v>624</v>
      </c>
      <c r="G68" s="28" t="s">
        <v>560</v>
      </c>
      <c r="H68" s="30" t="s">
        <v>465</v>
      </c>
      <c r="I68" s="55">
        <v>1777.11</v>
      </c>
      <c r="J68" s="30">
        <v>1</v>
      </c>
      <c r="K68" s="30" t="s">
        <v>40</v>
      </c>
      <c r="L68" s="52" t="s">
        <v>674</v>
      </c>
      <c r="M68" s="30" t="s">
        <v>613</v>
      </c>
      <c r="N68" s="3" t="s">
        <v>15</v>
      </c>
    </row>
    <row r="69" spans="2:14">
      <c r="B69" s="30">
        <v>61</v>
      </c>
      <c r="C69" s="28" t="s">
        <v>404</v>
      </c>
      <c r="D69" s="28" t="s">
        <v>629</v>
      </c>
      <c r="E69" s="28" t="s">
        <v>501</v>
      </c>
      <c r="F69" s="28" t="s">
        <v>679</v>
      </c>
      <c r="G69" s="28" t="s">
        <v>560</v>
      </c>
      <c r="H69" s="30" t="s">
        <v>502</v>
      </c>
      <c r="I69" s="55">
        <v>415.95</v>
      </c>
      <c r="J69" s="30">
        <v>1</v>
      </c>
      <c r="K69" s="30" t="s">
        <v>16</v>
      </c>
      <c r="L69" s="28" t="s">
        <v>607</v>
      </c>
      <c r="M69" s="30" t="s">
        <v>608</v>
      </c>
      <c r="N69" s="3" t="s">
        <v>15</v>
      </c>
    </row>
    <row r="70" spans="2:14">
      <c r="B70" s="30">
        <v>62</v>
      </c>
      <c r="C70" s="28" t="s">
        <v>508</v>
      </c>
      <c r="D70" s="28" t="s">
        <v>563</v>
      </c>
      <c r="E70" s="28" t="s">
        <v>522</v>
      </c>
      <c r="F70" s="28" t="s">
        <v>624</v>
      </c>
      <c r="G70" s="28" t="s">
        <v>560</v>
      </c>
      <c r="H70" s="30">
        <v>9247019</v>
      </c>
      <c r="I70" s="55">
        <v>2915.68</v>
      </c>
      <c r="J70" s="30">
        <v>2</v>
      </c>
      <c r="K70" s="30" t="s">
        <v>40</v>
      </c>
      <c r="L70" s="52" t="s">
        <v>705</v>
      </c>
      <c r="M70" s="30" t="s">
        <v>613</v>
      </c>
      <c r="N70" s="3" t="s">
        <v>15</v>
      </c>
    </row>
    <row r="71" spans="2:14">
      <c r="B71" s="30">
        <v>63</v>
      </c>
      <c r="C71" s="28" t="s">
        <v>508</v>
      </c>
      <c r="D71" s="28" t="s">
        <v>563</v>
      </c>
      <c r="E71" s="28" t="s">
        <v>524</v>
      </c>
      <c r="F71" s="28" t="s">
        <v>706</v>
      </c>
      <c r="G71" s="28" t="s">
        <v>560</v>
      </c>
      <c r="H71" s="30">
        <v>9610039</v>
      </c>
      <c r="I71" s="55">
        <v>1266.55</v>
      </c>
      <c r="J71" s="30">
        <v>1</v>
      </c>
      <c r="K71" s="30" t="s">
        <v>40</v>
      </c>
      <c r="L71" s="28" t="s">
        <v>707</v>
      </c>
      <c r="M71" s="30" t="s">
        <v>613</v>
      </c>
      <c r="N71" s="3" t="s">
        <v>15</v>
      </c>
    </row>
  </sheetData>
  <sheetProtection sort="0" autoFilter="0" pivotTables="0"/>
  <phoneticPr fontId="9" type="noConversion"/>
  <pageMargins left="0.25" right="0.25" top="0.75" bottom="0.75" header="0.3" footer="0.3"/>
  <pageSetup paperSize="9" scale="61"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04418-D843-45F9-ADFE-8A6DD5D97829}">
  <sheetPr codeName="Sheet4">
    <tabColor rgb="FFFFC000"/>
    <pageSetUpPr fitToPage="1"/>
  </sheetPr>
  <dimension ref="A2:N104"/>
  <sheetViews>
    <sheetView topLeftCell="A97" zoomScaleNormal="100" zoomScaleSheetLayoutView="70" workbookViewId="0">
      <selection activeCell="C10" sqref="C10:C47"/>
    </sheetView>
  </sheetViews>
  <sheetFormatPr defaultColWidth="9.140625" defaultRowHeight="14.45"/>
  <cols>
    <col min="1" max="1" width="3.5703125" customWidth="1"/>
    <col min="2" max="2" width="4.5703125" customWidth="1"/>
    <col min="3" max="3" width="13.42578125" customWidth="1"/>
    <col min="4" max="4" width="16.5703125" customWidth="1"/>
    <col min="5" max="5" width="18.42578125" customWidth="1"/>
    <col min="6" max="6" width="15.42578125" customWidth="1"/>
    <col min="7" max="7" width="14.5703125" customWidth="1"/>
    <col min="8" max="8" width="19.5703125" customWidth="1"/>
    <col min="9" max="9" width="25.7109375" style="1" customWidth="1"/>
    <col min="10" max="12" width="17.5703125" style="1" customWidth="1"/>
    <col min="13" max="13" width="14.42578125" customWidth="1"/>
    <col min="14" max="14" width="47.7109375" customWidth="1"/>
    <col min="15" max="15" width="8.85546875" customWidth="1"/>
    <col min="16" max="16" width="13.42578125" customWidth="1"/>
  </cols>
  <sheetData>
    <row r="2" spans="2:14" ht="21">
      <c r="E2" s="16" t="s">
        <v>595</v>
      </c>
    </row>
    <row r="3" spans="2:14" ht="21">
      <c r="E3" s="16" t="s">
        <v>708</v>
      </c>
    </row>
    <row r="4" spans="2:14" ht="15.6">
      <c r="E4" s="4" t="s">
        <v>597</v>
      </c>
      <c r="F4" s="5">
        <f>+'Available Inventory'!F4</f>
        <v>45894</v>
      </c>
    </row>
    <row r="5" spans="2:14" ht="15.6">
      <c r="E5" s="4" t="s">
        <v>598</v>
      </c>
      <c r="F5" s="2" t="s">
        <v>599</v>
      </c>
    </row>
    <row r="6" spans="2:14" ht="15.6">
      <c r="E6" s="2" t="s">
        <v>600</v>
      </c>
    </row>
    <row r="8" spans="2:14" s="2" customFormat="1" ht="23.1" customHeight="1">
      <c r="B8" s="11" t="s">
        <v>601</v>
      </c>
      <c r="C8" s="11" t="s">
        <v>2</v>
      </c>
      <c r="D8" s="12" t="s">
        <v>573</v>
      </c>
      <c r="E8" s="11" t="s">
        <v>602</v>
      </c>
      <c r="F8" s="11" t="s">
        <v>5</v>
      </c>
      <c r="G8" s="11" t="s">
        <v>554</v>
      </c>
      <c r="H8" s="11" t="s">
        <v>709</v>
      </c>
      <c r="I8" s="11" t="s">
        <v>6</v>
      </c>
      <c r="J8" s="11" t="s">
        <v>555</v>
      </c>
      <c r="K8" s="11" t="s">
        <v>556</v>
      </c>
      <c r="L8" s="11" t="s">
        <v>7</v>
      </c>
      <c r="M8" s="11" t="s">
        <v>8</v>
      </c>
      <c r="N8" s="8" t="s">
        <v>710</v>
      </c>
    </row>
    <row r="9" spans="2:14" s="2" customFormat="1" ht="15.6">
      <c r="B9" s="14">
        <v>1</v>
      </c>
      <c r="C9" s="13" t="s">
        <v>21</v>
      </c>
      <c r="D9" s="27" t="s">
        <v>563</v>
      </c>
      <c r="E9" s="25" t="s">
        <v>189</v>
      </c>
      <c r="F9" s="13" t="s">
        <v>624</v>
      </c>
      <c r="G9" s="13" t="s">
        <v>560</v>
      </c>
      <c r="H9" s="13" t="s">
        <v>711</v>
      </c>
      <c r="I9" s="26" t="s">
        <v>190</v>
      </c>
      <c r="J9" s="32">
        <v>660.81</v>
      </c>
      <c r="K9" s="26">
        <v>2</v>
      </c>
      <c r="L9" s="33">
        <v>46063</v>
      </c>
      <c r="M9" s="13" t="s">
        <v>40</v>
      </c>
      <c r="N9" s="31" t="s">
        <v>674</v>
      </c>
    </row>
    <row r="10" spans="2:14" s="2" customFormat="1" ht="15.6">
      <c r="B10" s="14">
        <v>2</v>
      </c>
      <c r="C10" s="13" t="s">
        <v>21</v>
      </c>
      <c r="D10" s="27" t="s">
        <v>563</v>
      </c>
      <c r="E10" s="25" t="s">
        <v>192</v>
      </c>
      <c r="F10" s="13" t="s">
        <v>621</v>
      </c>
      <c r="G10" s="13" t="s">
        <v>560</v>
      </c>
      <c r="H10" s="13" t="s">
        <v>712</v>
      </c>
      <c r="I10" s="26" t="s">
        <v>196</v>
      </c>
      <c r="J10" s="32">
        <v>878.06</v>
      </c>
      <c r="K10" s="26">
        <f>4-1</f>
        <v>3</v>
      </c>
      <c r="L10" s="33">
        <v>46073</v>
      </c>
      <c r="M10" s="13" t="s">
        <v>40</v>
      </c>
      <c r="N10" s="13" t="s">
        <v>674</v>
      </c>
    </row>
    <row r="11" spans="2:14" s="2" customFormat="1" ht="15.6">
      <c r="B11" s="14">
        <v>3</v>
      </c>
      <c r="C11" s="13" t="s">
        <v>21</v>
      </c>
      <c r="D11" s="27" t="s">
        <v>563</v>
      </c>
      <c r="E11" s="25" t="s">
        <v>192</v>
      </c>
      <c r="F11" s="13" t="s">
        <v>690</v>
      </c>
      <c r="G11" s="13" t="s">
        <v>560</v>
      </c>
      <c r="H11" s="13" t="s">
        <v>713</v>
      </c>
      <c r="I11" s="26" t="s">
        <v>194</v>
      </c>
      <c r="J11" s="38">
        <v>1107.99</v>
      </c>
      <c r="K11" s="26">
        <v>1</v>
      </c>
      <c r="L11" s="33">
        <v>46073</v>
      </c>
      <c r="M11" s="13" t="s">
        <v>40</v>
      </c>
      <c r="N11" s="13" t="s">
        <v>674</v>
      </c>
    </row>
    <row r="12" spans="2:14" s="2" customFormat="1" ht="15.6">
      <c r="B12" s="14">
        <v>4</v>
      </c>
      <c r="C12" s="13" t="s">
        <v>21</v>
      </c>
      <c r="D12" s="27" t="s">
        <v>563</v>
      </c>
      <c r="E12" s="25" t="s">
        <v>192</v>
      </c>
      <c r="F12" s="13" t="s">
        <v>624</v>
      </c>
      <c r="G12" s="13" t="s">
        <v>560</v>
      </c>
      <c r="H12" s="13" t="s">
        <v>714</v>
      </c>
      <c r="I12" s="26" t="s">
        <v>197</v>
      </c>
      <c r="J12" s="38">
        <v>885.8</v>
      </c>
      <c r="K12" s="26">
        <f>4-1-1</f>
        <v>2</v>
      </c>
      <c r="L12" s="33">
        <v>46073</v>
      </c>
      <c r="M12" s="13" t="s">
        <v>40</v>
      </c>
      <c r="N12" s="13" t="s">
        <v>674</v>
      </c>
    </row>
    <row r="13" spans="2:14" s="2" customFormat="1" ht="15.6">
      <c r="B13" s="14">
        <v>5</v>
      </c>
      <c r="C13" s="13" t="s">
        <v>21</v>
      </c>
      <c r="D13" s="27" t="s">
        <v>563</v>
      </c>
      <c r="E13" s="59" t="s">
        <v>250</v>
      </c>
      <c r="F13" s="60" t="s">
        <v>621</v>
      </c>
      <c r="G13" s="13" t="s">
        <v>560</v>
      </c>
      <c r="H13" s="60" t="s">
        <v>715</v>
      </c>
      <c r="I13" s="50" t="s">
        <v>206</v>
      </c>
      <c r="J13" s="51">
        <v>1435.38</v>
      </c>
      <c r="K13" s="14">
        <v>2</v>
      </c>
      <c r="L13" s="33">
        <v>46073</v>
      </c>
      <c r="M13" s="13" t="s">
        <v>40</v>
      </c>
      <c r="N13" s="15" t="s">
        <v>716</v>
      </c>
    </row>
    <row r="14" spans="2:14" s="2" customFormat="1" ht="15.6">
      <c r="B14" s="14">
        <v>6</v>
      </c>
      <c r="C14" s="13" t="s">
        <v>21</v>
      </c>
      <c r="D14" s="27" t="s">
        <v>563</v>
      </c>
      <c r="E14" s="59" t="s">
        <v>250</v>
      </c>
      <c r="F14" s="43" t="s">
        <v>618</v>
      </c>
      <c r="G14" s="13" t="s">
        <v>560</v>
      </c>
      <c r="H14" s="60" t="s">
        <v>717</v>
      </c>
      <c r="I14" s="44" t="s">
        <v>220</v>
      </c>
      <c r="J14" s="45">
        <v>1599.14</v>
      </c>
      <c r="K14" s="9">
        <v>2</v>
      </c>
      <c r="L14" s="33">
        <v>46073</v>
      </c>
      <c r="M14" s="13" t="s">
        <v>40</v>
      </c>
      <c r="N14" s="24" t="s">
        <v>718</v>
      </c>
    </row>
    <row r="15" spans="2:14" s="2" customFormat="1" ht="15.6">
      <c r="B15" s="14">
        <v>7</v>
      </c>
      <c r="C15" s="13" t="s">
        <v>21</v>
      </c>
      <c r="D15" s="27" t="s">
        <v>563</v>
      </c>
      <c r="E15" s="59" t="s">
        <v>250</v>
      </c>
      <c r="F15" s="60" t="s">
        <v>624</v>
      </c>
      <c r="G15" s="13" t="s">
        <v>560</v>
      </c>
      <c r="H15" s="60" t="s">
        <v>719</v>
      </c>
      <c r="I15" s="50" t="s">
        <v>207</v>
      </c>
      <c r="J15" s="51">
        <v>1367.25</v>
      </c>
      <c r="K15" s="14">
        <v>2</v>
      </c>
      <c r="L15" s="33">
        <v>46073</v>
      </c>
      <c r="M15" s="13" t="s">
        <v>40</v>
      </c>
      <c r="N15" s="15" t="s">
        <v>716</v>
      </c>
    </row>
    <row r="16" spans="2:14" s="2" customFormat="1" ht="15.6">
      <c r="B16" s="14">
        <v>8</v>
      </c>
      <c r="C16" s="13" t="s">
        <v>21</v>
      </c>
      <c r="D16" s="27" t="s">
        <v>563</v>
      </c>
      <c r="E16" s="59" t="s">
        <v>251</v>
      </c>
      <c r="F16" s="60" t="s">
        <v>624</v>
      </c>
      <c r="G16" s="13" t="s">
        <v>560</v>
      </c>
      <c r="H16" s="60" t="s">
        <v>720</v>
      </c>
      <c r="I16" s="50" t="s">
        <v>224</v>
      </c>
      <c r="J16" s="51">
        <v>841.34</v>
      </c>
      <c r="K16" s="14">
        <v>2</v>
      </c>
      <c r="L16" s="33">
        <v>46073</v>
      </c>
      <c r="M16" s="13" t="s">
        <v>40</v>
      </c>
      <c r="N16" s="15" t="s">
        <v>716</v>
      </c>
    </row>
    <row r="17" spans="1:14" s="2" customFormat="1" ht="15.6">
      <c r="B17" s="14">
        <v>9</v>
      </c>
      <c r="C17" s="13" t="s">
        <v>21</v>
      </c>
      <c r="D17" s="27" t="s">
        <v>563</v>
      </c>
      <c r="E17" s="27" t="s">
        <v>243</v>
      </c>
      <c r="F17" s="13" t="s">
        <v>621</v>
      </c>
      <c r="G17" s="13" t="s">
        <v>560</v>
      </c>
      <c r="H17" s="13" t="s">
        <v>721</v>
      </c>
      <c r="I17" s="26" t="s">
        <v>246</v>
      </c>
      <c r="J17" s="38">
        <v>2711.06</v>
      </c>
      <c r="K17" s="26">
        <v>4</v>
      </c>
      <c r="L17" s="33">
        <v>46073</v>
      </c>
      <c r="M17" s="13" t="s">
        <v>40</v>
      </c>
      <c r="N17" s="31" t="s">
        <v>674</v>
      </c>
    </row>
    <row r="18" spans="1:14" s="2" customFormat="1" ht="15.6">
      <c r="B18" s="14">
        <v>10</v>
      </c>
      <c r="C18" s="13" t="s">
        <v>21</v>
      </c>
      <c r="D18" s="27" t="s">
        <v>563</v>
      </c>
      <c r="E18" s="27" t="s">
        <v>243</v>
      </c>
      <c r="F18" s="27" t="s">
        <v>621</v>
      </c>
      <c r="G18" s="13" t="s">
        <v>560</v>
      </c>
      <c r="H18" s="13" t="s">
        <v>721</v>
      </c>
      <c r="I18" s="26" t="s">
        <v>246</v>
      </c>
      <c r="J18" s="38">
        <v>2711.06</v>
      </c>
      <c r="K18" s="26">
        <v>4</v>
      </c>
      <c r="L18" s="33">
        <v>46047</v>
      </c>
      <c r="M18" s="13" t="s">
        <v>40</v>
      </c>
      <c r="N18" s="31" t="s">
        <v>722</v>
      </c>
    </row>
    <row r="19" spans="1:14" s="2" customFormat="1" ht="15.6">
      <c r="B19" s="14">
        <v>11</v>
      </c>
      <c r="C19" s="13" t="s">
        <v>21</v>
      </c>
      <c r="D19" s="27" t="s">
        <v>563</v>
      </c>
      <c r="E19" s="27" t="s">
        <v>243</v>
      </c>
      <c r="F19" s="13" t="s">
        <v>690</v>
      </c>
      <c r="G19" s="13" t="s">
        <v>560</v>
      </c>
      <c r="H19" s="13" t="s">
        <v>723</v>
      </c>
      <c r="I19" s="26" t="s">
        <v>244</v>
      </c>
      <c r="J19" s="32">
        <v>2708.03</v>
      </c>
      <c r="K19" s="26">
        <v>4</v>
      </c>
      <c r="L19" s="33">
        <v>46073</v>
      </c>
      <c r="M19" s="13" t="s">
        <v>40</v>
      </c>
      <c r="N19" s="31" t="s">
        <v>674</v>
      </c>
    </row>
    <row r="20" spans="1:14" s="2" customFormat="1" ht="15.6">
      <c r="B20" s="14">
        <v>12</v>
      </c>
      <c r="C20" s="13" t="s">
        <v>21</v>
      </c>
      <c r="D20" s="27" t="s">
        <v>563</v>
      </c>
      <c r="E20" s="27" t="s">
        <v>243</v>
      </c>
      <c r="F20" s="27" t="s">
        <v>690</v>
      </c>
      <c r="G20" s="13" t="s">
        <v>560</v>
      </c>
      <c r="H20" s="13" t="s">
        <v>723</v>
      </c>
      <c r="I20" s="26" t="s">
        <v>244</v>
      </c>
      <c r="J20" s="32">
        <v>2708.03</v>
      </c>
      <c r="K20" s="26">
        <v>4</v>
      </c>
      <c r="L20" s="33">
        <v>46042</v>
      </c>
      <c r="M20" s="13" t="s">
        <v>40</v>
      </c>
      <c r="N20" s="31" t="s">
        <v>722</v>
      </c>
    </row>
    <row r="21" spans="1:14" s="2" customFormat="1" ht="15.6">
      <c r="B21" s="14">
        <v>13</v>
      </c>
      <c r="C21" s="13" t="s">
        <v>21</v>
      </c>
      <c r="D21" s="27" t="s">
        <v>563</v>
      </c>
      <c r="E21" s="27" t="s">
        <v>243</v>
      </c>
      <c r="F21" s="13" t="s">
        <v>624</v>
      </c>
      <c r="G21" s="13" t="s">
        <v>560</v>
      </c>
      <c r="H21" s="13" t="s">
        <v>724</v>
      </c>
      <c r="I21" s="26" t="s">
        <v>248</v>
      </c>
      <c r="J21" s="32">
        <v>1202.52</v>
      </c>
      <c r="K21" s="26">
        <v>4</v>
      </c>
      <c r="L21" s="33">
        <v>46073</v>
      </c>
      <c r="M21" s="13" t="s">
        <v>40</v>
      </c>
      <c r="N21" s="31" t="s">
        <v>674</v>
      </c>
    </row>
    <row r="22" spans="1:14" s="2" customFormat="1" ht="15.6">
      <c r="B22" s="14">
        <v>14</v>
      </c>
      <c r="C22" s="13" t="s">
        <v>21</v>
      </c>
      <c r="D22" s="27" t="s">
        <v>563</v>
      </c>
      <c r="E22" s="27" t="s">
        <v>243</v>
      </c>
      <c r="F22" s="27" t="s">
        <v>624</v>
      </c>
      <c r="G22" s="13" t="s">
        <v>560</v>
      </c>
      <c r="H22" s="13" t="s">
        <v>724</v>
      </c>
      <c r="I22" s="26" t="s">
        <v>248</v>
      </c>
      <c r="J22" s="32">
        <v>1202.52</v>
      </c>
      <c r="K22" s="26">
        <v>4</v>
      </c>
      <c r="L22" s="33">
        <v>46042</v>
      </c>
      <c r="M22" s="13" t="s">
        <v>40</v>
      </c>
      <c r="N22" s="31" t="s">
        <v>722</v>
      </c>
    </row>
    <row r="23" spans="1:14" s="2" customFormat="1" ht="15.6">
      <c r="B23" s="14">
        <v>15</v>
      </c>
      <c r="C23" s="13" t="s">
        <v>21</v>
      </c>
      <c r="D23" s="27" t="s">
        <v>563</v>
      </c>
      <c r="E23" s="25" t="s">
        <v>239</v>
      </c>
      <c r="F23" s="13" t="s">
        <v>621</v>
      </c>
      <c r="G23" s="13" t="s">
        <v>560</v>
      </c>
      <c r="H23" s="13" t="s">
        <v>725</v>
      </c>
      <c r="I23" s="26" t="s">
        <v>240</v>
      </c>
      <c r="J23" s="32">
        <v>2151.58</v>
      </c>
      <c r="K23" s="26">
        <v>2</v>
      </c>
      <c r="L23" s="33">
        <v>46073</v>
      </c>
      <c r="M23" s="13" t="s">
        <v>40</v>
      </c>
      <c r="N23" s="31" t="s">
        <v>674</v>
      </c>
    </row>
    <row r="24" spans="1:14" s="2" customFormat="1" ht="15.6">
      <c r="B24" s="14">
        <v>16</v>
      </c>
      <c r="C24" s="13" t="s">
        <v>21</v>
      </c>
      <c r="D24" s="27" t="s">
        <v>563</v>
      </c>
      <c r="E24" s="25" t="s">
        <v>239</v>
      </c>
      <c r="F24" s="13" t="s">
        <v>618</v>
      </c>
      <c r="G24" s="13" t="s">
        <v>560</v>
      </c>
      <c r="H24" s="13" t="s">
        <v>726</v>
      </c>
      <c r="I24" s="26" t="s">
        <v>242</v>
      </c>
      <c r="J24" s="38">
        <v>1864.51</v>
      </c>
      <c r="K24" s="26">
        <v>2</v>
      </c>
      <c r="L24" s="33">
        <v>46073</v>
      </c>
      <c r="M24" s="13" t="s">
        <v>40</v>
      </c>
      <c r="N24" s="31" t="s">
        <v>674</v>
      </c>
    </row>
    <row r="25" spans="1:14" s="2" customFormat="1" ht="15.6">
      <c r="B25" s="14">
        <v>17</v>
      </c>
      <c r="C25" s="13" t="s">
        <v>21</v>
      </c>
      <c r="D25" s="27" t="s">
        <v>563</v>
      </c>
      <c r="E25" s="25" t="s">
        <v>239</v>
      </c>
      <c r="F25" s="13" t="s">
        <v>626</v>
      </c>
      <c r="G25" s="13" t="s">
        <v>560</v>
      </c>
      <c r="H25" s="13" t="s">
        <v>727</v>
      </c>
      <c r="I25" s="26" t="s">
        <v>212</v>
      </c>
      <c r="J25" s="38">
        <v>482.11</v>
      </c>
      <c r="K25" s="26">
        <v>2</v>
      </c>
      <c r="L25" s="33">
        <v>46073</v>
      </c>
      <c r="M25" s="13" t="s">
        <v>40</v>
      </c>
      <c r="N25" s="31" t="s">
        <v>674</v>
      </c>
    </row>
    <row r="26" spans="1:14" s="2" customFormat="1" ht="15.6">
      <c r="B26" s="14">
        <v>18</v>
      </c>
      <c r="C26" s="13" t="s">
        <v>21</v>
      </c>
      <c r="D26" s="27" t="s">
        <v>629</v>
      </c>
      <c r="E26" s="25" t="s">
        <v>291</v>
      </c>
      <c r="F26" s="13" t="s">
        <v>635</v>
      </c>
      <c r="G26" s="13" t="s">
        <v>560</v>
      </c>
      <c r="H26" s="13" t="s">
        <v>728</v>
      </c>
      <c r="I26" s="26" t="s">
        <v>294</v>
      </c>
      <c r="J26" s="38">
        <v>1312.51</v>
      </c>
      <c r="K26" s="26">
        <v>1</v>
      </c>
      <c r="L26" s="33">
        <v>46073</v>
      </c>
      <c r="M26" s="13" t="s">
        <v>40</v>
      </c>
      <c r="N26" s="31" t="s">
        <v>674</v>
      </c>
    </row>
    <row r="27" spans="1:14" s="2" customFormat="1" ht="15.6">
      <c r="B27" s="14">
        <v>19</v>
      </c>
      <c r="C27" s="13" t="s">
        <v>21</v>
      </c>
      <c r="D27" s="27" t="s">
        <v>629</v>
      </c>
      <c r="E27" s="25" t="s">
        <v>284</v>
      </c>
      <c r="F27" s="13" t="s">
        <v>635</v>
      </c>
      <c r="G27" s="13" t="s">
        <v>560</v>
      </c>
      <c r="H27" s="13" t="s">
        <v>729</v>
      </c>
      <c r="I27" s="26" t="s">
        <v>285</v>
      </c>
      <c r="J27" s="32">
        <v>753.99</v>
      </c>
      <c r="K27" s="26">
        <v>1</v>
      </c>
      <c r="L27" s="33">
        <v>46073</v>
      </c>
      <c r="M27" s="13" t="s">
        <v>40</v>
      </c>
      <c r="N27" s="15" t="s">
        <v>674</v>
      </c>
    </row>
    <row r="28" spans="1:14" s="2" customFormat="1" ht="15.6">
      <c r="A28" s="10"/>
      <c r="B28" s="14">
        <v>20</v>
      </c>
      <c r="C28" s="13" t="s">
        <v>21</v>
      </c>
      <c r="D28" s="27" t="s">
        <v>668</v>
      </c>
      <c r="E28" s="25" t="s">
        <v>95</v>
      </c>
      <c r="F28" s="13" t="s">
        <v>635</v>
      </c>
      <c r="G28" s="13" t="s">
        <v>560</v>
      </c>
      <c r="H28" s="13" t="s">
        <v>730</v>
      </c>
      <c r="I28" s="26" t="s">
        <v>97</v>
      </c>
      <c r="J28" s="32">
        <v>239.86</v>
      </c>
      <c r="K28" s="26">
        <v>2</v>
      </c>
      <c r="L28" s="33">
        <v>46073</v>
      </c>
      <c r="M28" s="13" t="s">
        <v>40</v>
      </c>
      <c r="N28" s="31" t="s">
        <v>674</v>
      </c>
    </row>
    <row r="29" spans="1:14" s="2" customFormat="1" ht="15.6">
      <c r="A29" s="10"/>
      <c r="B29" s="14">
        <v>21</v>
      </c>
      <c r="C29" s="13" t="s">
        <v>21</v>
      </c>
      <c r="D29" s="27" t="s">
        <v>668</v>
      </c>
      <c r="E29" s="25" t="s">
        <v>37</v>
      </c>
      <c r="F29" s="13" t="s">
        <v>670</v>
      </c>
      <c r="G29" s="13" t="s">
        <v>560</v>
      </c>
      <c r="H29" s="13" t="s">
        <v>731</v>
      </c>
      <c r="I29" s="26" t="s">
        <v>38</v>
      </c>
      <c r="J29" s="32">
        <v>368.56</v>
      </c>
      <c r="K29" s="26">
        <v>2</v>
      </c>
      <c r="L29" s="33">
        <v>46073</v>
      </c>
      <c r="M29" s="13" t="s">
        <v>40</v>
      </c>
      <c r="N29" s="31" t="s">
        <v>674</v>
      </c>
    </row>
    <row r="30" spans="1:14" s="2" customFormat="1" ht="15.6">
      <c r="A30" s="10"/>
      <c r="B30" s="14">
        <v>22</v>
      </c>
      <c r="C30" s="13" t="s">
        <v>21</v>
      </c>
      <c r="D30" s="27" t="s">
        <v>668</v>
      </c>
      <c r="E30" s="25" t="s">
        <v>37</v>
      </c>
      <c r="F30" s="13" t="s">
        <v>676</v>
      </c>
      <c r="G30" s="13" t="s">
        <v>560</v>
      </c>
      <c r="H30" s="13" t="s">
        <v>732</v>
      </c>
      <c r="I30" s="26" t="s">
        <v>41</v>
      </c>
      <c r="J30" s="32">
        <v>368.56</v>
      </c>
      <c r="K30" s="26">
        <v>2</v>
      </c>
      <c r="L30" s="33">
        <v>46073</v>
      </c>
      <c r="M30" s="13" t="s">
        <v>40</v>
      </c>
      <c r="N30" s="31" t="s">
        <v>674</v>
      </c>
    </row>
    <row r="31" spans="1:14" s="2" customFormat="1" ht="15.6">
      <c r="A31" s="10"/>
      <c r="B31" s="14">
        <v>23</v>
      </c>
      <c r="C31" s="13" t="s">
        <v>21</v>
      </c>
      <c r="D31" s="27" t="s">
        <v>668</v>
      </c>
      <c r="E31" s="25" t="s">
        <v>37</v>
      </c>
      <c r="F31" s="13" t="s">
        <v>733</v>
      </c>
      <c r="G31" s="13" t="s">
        <v>560</v>
      </c>
      <c r="H31" s="13" t="s">
        <v>734</v>
      </c>
      <c r="I31" s="26" t="s">
        <v>43</v>
      </c>
      <c r="J31" s="32">
        <v>241.04</v>
      </c>
      <c r="K31" s="26">
        <v>2</v>
      </c>
      <c r="L31" s="33">
        <v>46073</v>
      </c>
      <c r="M31" s="13" t="s">
        <v>40</v>
      </c>
      <c r="N31" s="31" t="s">
        <v>674</v>
      </c>
    </row>
    <row r="32" spans="1:14" s="2" customFormat="1" ht="15.6">
      <c r="A32" s="10"/>
      <c r="B32" s="14">
        <v>24</v>
      </c>
      <c r="C32" s="13" t="s">
        <v>21</v>
      </c>
      <c r="D32" s="27" t="s">
        <v>668</v>
      </c>
      <c r="E32" s="25" t="s">
        <v>37</v>
      </c>
      <c r="F32" s="13" t="s">
        <v>735</v>
      </c>
      <c r="G32" s="13" t="s">
        <v>560</v>
      </c>
      <c r="H32" s="13" t="s">
        <v>736</v>
      </c>
      <c r="I32" s="26" t="s">
        <v>45</v>
      </c>
      <c r="J32" s="32">
        <v>241.04</v>
      </c>
      <c r="K32" s="26">
        <v>2</v>
      </c>
      <c r="L32" s="33">
        <v>46073</v>
      </c>
      <c r="M32" s="13" t="s">
        <v>40</v>
      </c>
      <c r="N32" s="31" t="s">
        <v>674</v>
      </c>
    </row>
    <row r="33" spans="1:14" s="2" customFormat="1" ht="15.6">
      <c r="A33" s="10"/>
      <c r="B33" s="14">
        <v>25</v>
      </c>
      <c r="C33" s="13" t="s">
        <v>21</v>
      </c>
      <c r="D33" s="27" t="s">
        <v>668</v>
      </c>
      <c r="E33" s="25" t="s">
        <v>37</v>
      </c>
      <c r="F33" s="13" t="s">
        <v>737</v>
      </c>
      <c r="G33" s="13" t="s">
        <v>560</v>
      </c>
      <c r="H33" s="13" t="s">
        <v>738</v>
      </c>
      <c r="I33" s="26" t="s">
        <v>47</v>
      </c>
      <c r="J33" s="32">
        <v>233.94</v>
      </c>
      <c r="K33" s="26">
        <v>2</v>
      </c>
      <c r="L33" s="33">
        <v>46073</v>
      </c>
      <c r="M33" s="13" t="s">
        <v>40</v>
      </c>
      <c r="N33" s="31" t="s">
        <v>674</v>
      </c>
    </row>
    <row r="34" spans="1:14" s="2" customFormat="1" ht="15.6">
      <c r="A34" s="10"/>
      <c r="B34" s="14">
        <v>26</v>
      </c>
      <c r="C34" s="13" t="s">
        <v>21</v>
      </c>
      <c r="D34" s="27" t="s">
        <v>668</v>
      </c>
      <c r="E34" s="25" t="s">
        <v>48</v>
      </c>
      <c r="F34" s="13" t="s">
        <v>739</v>
      </c>
      <c r="G34" s="13" t="s">
        <v>560</v>
      </c>
      <c r="H34" s="13" t="s">
        <v>740</v>
      </c>
      <c r="I34" s="26" t="s">
        <v>50</v>
      </c>
      <c r="J34" s="38">
        <v>276.86</v>
      </c>
      <c r="K34" s="26">
        <f>4-1</f>
        <v>3</v>
      </c>
      <c r="L34" s="33">
        <v>46073</v>
      </c>
      <c r="M34" s="13" t="s">
        <v>40</v>
      </c>
      <c r="N34" s="31" t="s">
        <v>674</v>
      </c>
    </row>
    <row r="35" spans="1:14" s="2" customFormat="1" ht="15.6">
      <c r="B35" s="14">
        <v>27</v>
      </c>
      <c r="C35" s="13" t="s">
        <v>21</v>
      </c>
      <c r="D35" s="27" t="s">
        <v>668</v>
      </c>
      <c r="E35" s="25" t="s">
        <v>48</v>
      </c>
      <c r="F35" s="13" t="s">
        <v>670</v>
      </c>
      <c r="G35" s="13" t="s">
        <v>560</v>
      </c>
      <c r="H35" s="13" t="s">
        <v>741</v>
      </c>
      <c r="I35" s="26" t="s">
        <v>51</v>
      </c>
      <c r="J35" s="32">
        <v>367.38</v>
      </c>
      <c r="K35" s="26">
        <v>4</v>
      </c>
      <c r="L35" s="33">
        <v>46073</v>
      </c>
      <c r="M35" s="13" t="s">
        <v>40</v>
      </c>
      <c r="N35" s="31" t="s">
        <v>674</v>
      </c>
    </row>
    <row r="36" spans="1:14" s="2" customFormat="1" ht="15.6">
      <c r="B36" s="14">
        <v>28</v>
      </c>
      <c r="C36" s="13" t="s">
        <v>21</v>
      </c>
      <c r="D36" s="27" t="s">
        <v>668</v>
      </c>
      <c r="E36" s="25" t="s">
        <v>48</v>
      </c>
      <c r="F36" s="13" t="s">
        <v>676</v>
      </c>
      <c r="G36" s="13" t="s">
        <v>560</v>
      </c>
      <c r="H36" s="13" t="s">
        <v>742</v>
      </c>
      <c r="I36" s="26" t="s">
        <v>52</v>
      </c>
      <c r="J36" s="32">
        <v>367.38</v>
      </c>
      <c r="K36" s="26">
        <v>4</v>
      </c>
      <c r="L36" s="33">
        <v>46073</v>
      </c>
      <c r="M36" s="13" t="s">
        <v>40</v>
      </c>
      <c r="N36" s="31" t="s">
        <v>674</v>
      </c>
    </row>
    <row r="37" spans="1:14" s="2" customFormat="1" ht="15.6">
      <c r="B37" s="14">
        <v>29</v>
      </c>
      <c r="C37" s="13" t="s">
        <v>21</v>
      </c>
      <c r="D37" s="27" t="s">
        <v>668</v>
      </c>
      <c r="E37" s="25" t="s">
        <v>48</v>
      </c>
      <c r="F37" s="13" t="s">
        <v>733</v>
      </c>
      <c r="G37" s="13" t="s">
        <v>560</v>
      </c>
      <c r="H37" s="13" t="s">
        <v>743</v>
      </c>
      <c r="I37" s="26" t="s">
        <v>53</v>
      </c>
      <c r="J37" s="32">
        <v>258.06</v>
      </c>
      <c r="K37" s="26">
        <v>4</v>
      </c>
      <c r="L37" s="33">
        <v>46073</v>
      </c>
      <c r="M37" s="13" t="s">
        <v>40</v>
      </c>
      <c r="N37" s="31" t="s">
        <v>674</v>
      </c>
    </row>
    <row r="38" spans="1:14" s="2" customFormat="1" ht="15.6">
      <c r="B38" s="14">
        <v>30</v>
      </c>
      <c r="C38" s="13" t="s">
        <v>21</v>
      </c>
      <c r="D38" s="27" t="s">
        <v>668</v>
      </c>
      <c r="E38" s="25" t="s">
        <v>48</v>
      </c>
      <c r="F38" s="13" t="s">
        <v>735</v>
      </c>
      <c r="G38" s="13" t="s">
        <v>560</v>
      </c>
      <c r="H38" s="13" t="s">
        <v>744</v>
      </c>
      <c r="I38" s="26" t="s">
        <v>54</v>
      </c>
      <c r="J38" s="32">
        <v>258.06</v>
      </c>
      <c r="K38" s="26">
        <v>4</v>
      </c>
      <c r="L38" s="33">
        <v>46073</v>
      </c>
      <c r="M38" s="13" t="s">
        <v>40</v>
      </c>
      <c r="N38" s="31" t="s">
        <v>674</v>
      </c>
    </row>
    <row r="39" spans="1:14" s="2" customFormat="1" ht="15.6">
      <c r="B39" s="14">
        <v>31</v>
      </c>
      <c r="C39" s="13" t="s">
        <v>21</v>
      </c>
      <c r="D39" s="27" t="s">
        <v>668</v>
      </c>
      <c r="E39" s="25" t="s">
        <v>48</v>
      </c>
      <c r="F39" s="13" t="s">
        <v>737</v>
      </c>
      <c r="G39" s="13" t="s">
        <v>560</v>
      </c>
      <c r="H39" s="13" t="s">
        <v>745</v>
      </c>
      <c r="I39" s="26" t="s">
        <v>55</v>
      </c>
      <c r="J39" s="32">
        <v>241.77</v>
      </c>
      <c r="K39" s="26">
        <v>4</v>
      </c>
      <c r="L39" s="33">
        <v>46073</v>
      </c>
      <c r="M39" s="13" t="s">
        <v>40</v>
      </c>
      <c r="N39" s="31" t="s">
        <v>674</v>
      </c>
    </row>
    <row r="40" spans="1:14" s="2" customFormat="1" ht="15.6">
      <c r="B40" s="14">
        <v>32</v>
      </c>
      <c r="C40" s="13" t="s">
        <v>21</v>
      </c>
      <c r="D40" s="27" t="s">
        <v>609</v>
      </c>
      <c r="E40" s="25" t="s">
        <v>260</v>
      </c>
      <c r="F40" s="13" t="s">
        <v>611</v>
      </c>
      <c r="G40" s="13" t="s">
        <v>560</v>
      </c>
      <c r="H40" s="13" t="s">
        <v>746</v>
      </c>
      <c r="I40" s="26" t="s">
        <v>261</v>
      </c>
      <c r="J40" s="32">
        <v>28.1</v>
      </c>
      <c r="K40" s="26">
        <v>4</v>
      </c>
      <c r="L40" s="33">
        <v>46073</v>
      </c>
      <c r="M40" s="13" t="s">
        <v>40</v>
      </c>
      <c r="N40" s="31" t="s">
        <v>674</v>
      </c>
    </row>
    <row r="41" spans="1:14" s="2" customFormat="1" ht="15.6">
      <c r="B41" s="14">
        <v>33</v>
      </c>
      <c r="C41" s="13" t="s">
        <v>21</v>
      </c>
      <c r="D41" s="27" t="s">
        <v>629</v>
      </c>
      <c r="E41" s="25" t="s">
        <v>280</v>
      </c>
      <c r="F41" s="13" t="s">
        <v>747</v>
      </c>
      <c r="G41" s="13" t="s">
        <v>560</v>
      </c>
      <c r="H41" s="13" t="s">
        <v>748</v>
      </c>
      <c r="I41" s="26" t="s">
        <v>282</v>
      </c>
      <c r="J41" s="32">
        <v>176.55</v>
      </c>
      <c r="K41" s="26">
        <v>2</v>
      </c>
      <c r="L41" s="33">
        <v>46073</v>
      </c>
      <c r="M41" s="13" t="s">
        <v>40</v>
      </c>
      <c r="N41" s="31" t="s">
        <v>674</v>
      </c>
    </row>
    <row r="42" spans="1:14" s="2" customFormat="1" ht="15.6">
      <c r="B42" s="14">
        <v>34</v>
      </c>
      <c r="C42" s="13" t="s">
        <v>21</v>
      </c>
      <c r="D42" s="27" t="s">
        <v>629</v>
      </c>
      <c r="E42" s="25" t="s">
        <v>280</v>
      </c>
      <c r="F42" s="13" t="s">
        <v>749</v>
      </c>
      <c r="G42" s="13" t="s">
        <v>560</v>
      </c>
      <c r="H42" s="13" t="s">
        <v>750</v>
      </c>
      <c r="I42" s="26" t="s">
        <v>283</v>
      </c>
      <c r="J42" s="38">
        <v>176.55</v>
      </c>
      <c r="K42" s="26">
        <v>2</v>
      </c>
      <c r="L42" s="33">
        <v>46073</v>
      </c>
      <c r="M42" s="13" t="s">
        <v>40</v>
      </c>
      <c r="N42" s="31" t="s">
        <v>674</v>
      </c>
    </row>
    <row r="43" spans="1:14" s="2" customFormat="1" ht="15.6">
      <c r="B43" s="14">
        <v>35</v>
      </c>
      <c r="C43" s="13" t="s">
        <v>21</v>
      </c>
      <c r="D43" s="27" t="s">
        <v>680</v>
      </c>
      <c r="E43" s="25" t="s">
        <v>106</v>
      </c>
      <c r="F43" s="13" t="s">
        <v>751</v>
      </c>
      <c r="G43" s="13" t="s">
        <v>560</v>
      </c>
      <c r="H43" s="13" t="s">
        <v>752</v>
      </c>
      <c r="I43" s="26" t="s">
        <v>109</v>
      </c>
      <c r="J43" s="32">
        <v>3284.86</v>
      </c>
      <c r="K43" s="26">
        <v>1</v>
      </c>
      <c r="L43" s="33">
        <v>46032</v>
      </c>
      <c r="M43" s="13" t="s">
        <v>40</v>
      </c>
      <c r="N43" s="13" t="s">
        <v>753</v>
      </c>
    </row>
    <row r="44" spans="1:14" s="2" customFormat="1" ht="15.6">
      <c r="B44" s="14">
        <v>36</v>
      </c>
      <c r="C44" s="13" t="s">
        <v>21</v>
      </c>
      <c r="D44" s="27" t="s">
        <v>563</v>
      </c>
      <c r="E44" s="25" t="s">
        <v>204</v>
      </c>
      <c r="F44" s="13" t="s">
        <v>690</v>
      </c>
      <c r="G44" s="13" t="s">
        <v>560</v>
      </c>
      <c r="H44" s="13" t="s">
        <v>754</v>
      </c>
      <c r="I44" s="26" t="s">
        <v>203</v>
      </c>
      <c r="J44" s="38">
        <v>1185.79</v>
      </c>
      <c r="K44" s="26">
        <f>4-1-1-1</f>
        <v>1</v>
      </c>
      <c r="L44" s="33">
        <v>46073</v>
      </c>
      <c r="M44" s="13" t="s">
        <v>40</v>
      </c>
      <c r="N44" s="13" t="s">
        <v>755</v>
      </c>
    </row>
    <row r="45" spans="1:14" s="2" customFormat="1" ht="15.6">
      <c r="B45" s="14">
        <v>37</v>
      </c>
      <c r="C45" s="13" t="s">
        <v>21</v>
      </c>
      <c r="D45" s="27" t="s">
        <v>563</v>
      </c>
      <c r="E45" s="25" t="s">
        <v>204</v>
      </c>
      <c r="F45" s="13" t="s">
        <v>624</v>
      </c>
      <c r="G45" s="13" t="s">
        <v>560</v>
      </c>
      <c r="H45" s="13" t="s">
        <v>756</v>
      </c>
      <c r="I45" s="26" t="s">
        <v>202</v>
      </c>
      <c r="J45" s="38">
        <v>892.56</v>
      </c>
      <c r="K45" s="26">
        <f>4-1</f>
        <v>3</v>
      </c>
      <c r="L45" s="33">
        <v>46073</v>
      </c>
      <c r="M45" s="13" t="s">
        <v>40</v>
      </c>
      <c r="N45" s="13" t="s">
        <v>757</v>
      </c>
    </row>
    <row r="46" spans="1:14" s="2" customFormat="1" ht="15.6">
      <c r="B46" s="14">
        <v>38</v>
      </c>
      <c r="C46" s="13" t="s">
        <v>21</v>
      </c>
      <c r="D46" s="27" t="s">
        <v>629</v>
      </c>
      <c r="E46" s="25" t="s">
        <v>274</v>
      </c>
      <c r="F46" s="13" t="s">
        <v>747</v>
      </c>
      <c r="G46" s="13" t="s">
        <v>560</v>
      </c>
      <c r="H46" s="13" t="s">
        <v>758</v>
      </c>
      <c r="I46" s="26" t="s">
        <v>277</v>
      </c>
      <c r="J46" s="38">
        <v>191.33</v>
      </c>
      <c r="K46" s="26">
        <v>2</v>
      </c>
      <c r="L46" s="33">
        <v>46073</v>
      </c>
      <c r="M46" s="13" t="s">
        <v>40</v>
      </c>
      <c r="N46" s="31" t="s">
        <v>674</v>
      </c>
    </row>
    <row r="47" spans="1:14" s="2" customFormat="1" ht="15.6">
      <c r="B47" s="14">
        <v>39</v>
      </c>
      <c r="C47" s="13" t="s">
        <v>21</v>
      </c>
      <c r="D47" s="27" t="s">
        <v>629</v>
      </c>
      <c r="E47" s="25" t="s">
        <v>274</v>
      </c>
      <c r="F47" s="13" t="s">
        <v>749</v>
      </c>
      <c r="G47" s="13" t="s">
        <v>560</v>
      </c>
      <c r="H47" s="13" t="s">
        <v>759</v>
      </c>
      <c r="I47" s="26" t="s">
        <v>279</v>
      </c>
      <c r="J47" s="32">
        <v>191.33</v>
      </c>
      <c r="K47" s="26">
        <v>2</v>
      </c>
      <c r="L47" s="33">
        <v>46073</v>
      </c>
      <c r="M47" s="13" t="s">
        <v>40</v>
      </c>
      <c r="N47" s="31" t="s">
        <v>674</v>
      </c>
    </row>
    <row r="48" spans="1:14" s="2" customFormat="1" ht="15.6">
      <c r="B48" s="14">
        <v>40</v>
      </c>
      <c r="C48" s="13" t="s">
        <v>334</v>
      </c>
      <c r="D48" s="35" t="s">
        <v>563</v>
      </c>
      <c r="E48" s="35" t="s">
        <v>388</v>
      </c>
      <c r="F48" s="35" t="s">
        <v>760</v>
      </c>
      <c r="G48" s="13" t="s">
        <v>560</v>
      </c>
      <c r="H48" s="13" t="s">
        <v>761</v>
      </c>
      <c r="I48" s="26" t="s">
        <v>391</v>
      </c>
      <c r="J48" s="32">
        <v>812.3</v>
      </c>
      <c r="K48" s="14">
        <v>4</v>
      </c>
      <c r="L48" s="33">
        <v>46073</v>
      </c>
      <c r="M48" s="13" t="s">
        <v>40</v>
      </c>
      <c r="N48" s="15" t="s">
        <v>762</v>
      </c>
    </row>
    <row r="49" spans="2:14" s="2" customFormat="1" ht="15.6">
      <c r="B49" s="14">
        <v>41</v>
      </c>
      <c r="C49" s="13" t="s">
        <v>334</v>
      </c>
      <c r="D49" s="35" t="s">
        <v>563</v>
      </c>
      <c r="E49" s="35" t="s">
        <v>388</v>
      </c>
      <c r="F49" s="35" t="s">
        <v>690</v>
      </c>
      <c r="G49" s="13" t="s">
        <v>560</v>
      </c>
      <c r="H49" s="13" t="s">
        <v>763</v>
      </c>
      <c r="I49" s="26" t="s">
        <v>389</v>
      </c>
      <c r="J49" s="32">
        <v>1102.22</v>
      </c>
      <c r="K49" s="14">
        <v>6</v>
      </c>
      <c r="L49" s="33">
        <v>46073</v>
      </c>
      <c r="M49" s="13" t="s">
        <v>40</v>
      </c>
      <c r="N49" s="15" t="s">
        <v>762</v>
      </c>
    </row>
    <row r="50" spans="2:14" s="2" customFormat="1" ht="15.6">
      <c r="B50" s="14">
        <v>42</v>
      </c>
      <c r="C50" s="13" t="s">
        <v>334</v>
      </c>
      <c r="D50" s="35" t="s">
        <v>563</v>
      </c>
      <c r="E50" s="35" t="s">
        <v>388</v>
      </c>
      <c r="F50" s="35" t="s">
        <v>624</v>
      </c>
      <c r="G50" s="13" t="s">
        <v>560</v>
      </c>
      <c r="H50" s="13" t="s">
        <v>764</v>
      </c>
      <c r="I50" s="26" t="s">
        <v>392</v>
      </c>
      <c r="J50" s="38">
        <v>769.32</v>
      </c>
      <c r="K50" s="14">
        <v>4</v>
      </c>
      <c r="L50" s="33">
        <v>46073</v>
      </c>
      <c r="M50" s="13" t="s">
        <v>40</v>
      </c>
      <c r="N50" s="15" t="s">
        <v>762</v>
      </c>
    </row>
    <row r="51" spans="2:14" s="2" customFormat="1" ht="15.6">
      <c r="B51" s="14">
        <v>43</v>
      </c>
      <c r="C51" s="13" t="s">
        <v>334</v>
      </c>
      <c r="D51" s="27" t="s">
        <v>563</v>
      </c>
      <c r="E51" s="25" t="s">
        <v>345</v>
      </c>
      <c r="F51" s="13" t="s">
        <v>621</v>
      </c>
      <c r="G51" s="13" t="s">
        <v>560</v>
      </c>
      <c r="H51" s="13" t="s">
        <v>765</v>
      </c>
      <c r="I51" s="26" t="s">
        <v>346</v>
      </c>
      <c r="J51" s="32">
        <v>1128.82</v>
      </c>
      <c r="K51" s="26">
        <v>2</v>
      </c>
      <c r="L51" s="33">
        <v>46073</v>
      </c>
      <c r="M51" s="13" t="s">
        <v>40</v>
      </c>
      <c r="N51" s="31" t="s">
        <v>674</v>
      </c>
    </row>
    <row r="52" spans="2:14" s="2" customFormat="1" ht="15.6">
      <c r="B52" s="14">
        <v>44</v>
      </c>
      <c r="C52" s="13" t="s">
        <v>334</v>
      </c>
      <c r="D52" s="35" t="s">
        <v>766</v>
      </c>
      <c r="E52" s="35" t="s">
        <v>351</v>
      </c>
      <c r="F52" s="35" t="s">
        <v>690</v>
      </c>
      <c r="G52" s="13" t="s">
        <v>560</v>
      </c>
      <c r="H52" s="13" t="s">
        <v>767</v>
      </c>
      <c r="I52" s="26" t="s">
        <v>344</v>
      </c>
      <c r="J52" s="32">
        <v>1636.41</v>
      </c>
      <c r="K52" s="14">
        <v>6</v>
      </c>
      <c r="L52" s="33">
        <v>46042</v>
      </c>
      <c r="M52" s="13" t="s">
        <v>40</v>
      </c>
      <c r="N52" s="31" t="s">
        <v>722</v>
      </c>
    </row>
    <row r="53" spans="2:14" s="2" customFormat="1" ht="15.6">
      <c r="B53" s="14">
        <v>45</v>
      </c>
      <c r="C53" s="13" t="s">
        <v>334</v>
      </c>
      <c r="D53" s="27" t="s">
        <v>563</v>
      </c>
      <c r="E53" s="25" t="s">
        <v>347</v>
      </c>
      <c r="F53" s="13" t="s">
        <v>690</v>
      </c>
      <c r="G53" s="13" t="s">
        <v>560</v>
      </c>
      <c r="H53" s="13" t="s">
        <v>767</v>
      </c>
      <c r="I53" s="26" t="s">
        <v>344</v>
      </c>
      <c r="J53" s="32">
        <v>1636.41</v>
      </c>
      <c r="K53" s="26">
        <v>7</v>
      </c>
      <c r="L53" s="33">
        <v>46073</v>
      </c>
      <c r="M53" s="13" t="s">
        <v>40</v>
      </c>
      <c r="N53" s="31" t="s">
        <v>674</v>
      </c>
    </row>
    <row r="54" spans="2:14" s="2" customFormat="1" ht="15.6">
      <c r="B54" s="14">
        <v>46</v>
      </c>
      <c r="C54" s="13" t="s">
        <v>334</v>
      </c>
      <c r="D54" s="35" t="s">
        <v>766</v>
      </c>
      <c r="E54" s="35" t="s">
        <v>351</v>
      </c>
      <c r="F54" s="35" t="s">
        <v>624</v>
      </c>
      <c r="G54" s="13" t="s">
        <v>560</v>
      </c>
      <c r="H54" s="13" t="s">
        <v>768</v>
      </c>
      <c r="I54" s="26" t="s">
        <v>343</v>
      </c>
      <c r="J54" s="32">
        <v>1110.3399999999999</v>
      </c>
      <c r="K54" s="14">
        <v>6</v>
      </c>
      <c r="L54" s="33">
        <v>46042</v>
      </c>
      <c r="M54" s="13" t="s">
        <v>40</v>
      </c>
      <c r="N54" s="31" t="s">
        <v>722</v>
      </c>
    </row>
    <row r="55" spans="2:14" s="2" customFormat="1" ht="15.6">
      <c r="B55" s="14">
        <v>47</v>
      </c>
      <c r="C55" s="13" t="s">
        <v>334</v>
      </c>
      <c r="D55" s="27" t="s">
        <v>563</v>
      </c>
      <c r="E55" s="25" t="s">
        <v>347</v>
      </c>
      <c r="F55" s="13" t="s">
        <v>624</v>
      </c>
      <c r="G55" s="13" t="s">
        <v>560</v>
      </c>
      <c r="H55" s="13" t="s">
        <v>768</v>
      </c>
      <c r="I55" s="26" t="s">
        <v>343</v>
      </c>
      <c r="J55" s="32">
        <v>1110.3399999999999</v>
      </c>
      <c r="K55" s="26">
        <v>3</v>
      </c>
      <c r="L55" s="33">
        <v>46073</v>
      </c>
      <c r="M55" s="13" t="s">
        <v>40</v>
      </c>
      <c r="N55" s="31" t="s">
        <v>674</v>
      </c>
    </row>
    <row r="56" spans="2:14" s="2" customFormat="1" ht="15.6">
      <c r="B56" s="14">
        <v>48</v>
      </c>
      <c r="C56" s="13" t="s">
        <v>334</v>
      </c>
      <c r="D56" s="27" t="s">
        <v>563</v>
      </c>
      <c r="E56" s="25" t="s">
        <v>353</v>
      </c>
      <c r="F56" s="13" t="s">
        <v>621</v>
      </c>
      <c r="G56" s="13" t="s">
        <v>560</v>
      </c>
      <c r="H56" s="13" t="s">
        <v>769</v>
      </c>
      <c r="I56" s="26" t="s">
        <v>354</v>
      </c>
      <c r="J56" s="32">
        <v>3114.28</v>
      </c>
      <c r="K56" s="26">
        <v>2</v>
      </c>
      <c r="L56" s="33">
        <v>46073</v>
      </c>
      <c r="M56" s="13" t="s">
        <v>40</v>
      </c>
      <c r="N56" s="31" t="s">
        <v>674</v>
      </c>
    </row>
    <row r="57" spans="2:14" s="2" customFormat="1" ht="15.6">
      <c r="B57" s="14">
        <v>49</v>
      </c>
      <c r="C57" s="13" t="s">
        <v>334</v>
      </c>
      <c r="D57" s="27" t="s">
        <v>563</v>
      </c>
      <c r="E57" s="25" t="s">
        <v>355</v>
      </c>
      <c r="F57" s="13" t="s">
        <v>690</v>
      </c>
      <c r="G57" s="13" t="s">
        <v>560</v>
      </c>
      <c r="H57" s="13" t="s">
        <v>770</v>
      </c>
      <c r="I57" s="26" t="s">
        <v>356</v>
      </c>
      <c r="J57" s="32">
        <v>2103.23</v>
      </c>
      <c r="K57" s="26">
        <v>2</v>
      </c>
      <c r="L57" s="33">
        <v>46073</v>
      </c>
      <c r="M57" s="13" t="s">
        <v>40</v>
      </c>
      <c r="N57" s="31" t="s">
        <v>674</v>
      </c>
    </row>
    <row r="58" spans="2:14" s="2" customFormat="1" ht="15.6">
      <c r="B58" s="14">
        <v>50</v>
      </c>
      <c r="C58" s="13" t="s">
        <v>334</v>
      </c>
      <c r="D58" s="27" t="s">
        <v>563</v>
      </c>
      <c r="E58" s="25" t="s">
        <v>359</v>
      </c>
      <c r="F58" s="13" t="s">
        <v>621</v>
      </c>
      <c r="G58" s="13" t="s">
        <v>560</v>
      </c>
      <c r="H58" s="13" t="s">
        <v>771</v>
      </c>
      <c r="I58" s="26" t="s">
        <v>360</v>
      </c>
      <c r="J58" s="32">
        <v>4411.4799999999996</v>
      </c>
      <c r="K58" s="26">
        <v>2</v>
      </c>
      <c r="L58" s="33">
        <v>46073</v>
      </c>
      <c r="M58" s="13" t="s">
        <v>40</v>
      </c>
      <c r="N58" s="31" t="s">
        <v>674</v>
      </c>
    </row>
    <row r="59" spans="2:14" s="2" customFormat="1" ht="15.6">
      <c r="B59" s="14">
        <v>51</v>
      </c>
      <c r="C59" s="13" t="s">
        <v>334</v>
      </c>
      <c r="D59" s="27" t="s">
        <v>563</v>
      </c>
      <c r="E59" s="25" t="s">
        <v>361</v>
      </c>
      <c r="F59" s="13" t="s">
        <v>690</v>
      </c>
      <c r="G59" s="13" t="s">
        <v>560</v>
      </c>
      <c r="H59" s="13" t="s">
        <v>772</v>
      </c>
      <c r="I59" s="26" t="s">
        <v>362</v>
      </c>
      <c r="J59" s="32">
        <v>2802.07</v>
      </c>
      <c r="K59" s="26">
        <v>4</v>
      </c>
      <c r="L59" s="33">
        <v>46073</v>
      </c>
      <c r="M59" s="13" t="s">
        <v>40</v>
      </c>
      <c r="N59" s="31" t="s">
        <v>674</v>
      </c>
    </row>
    <row r="60" spans="2:14" s="2" customFormat="1" ht="15.6">
      <c r="B60" s="14">
        <v>52</v>
      </c>
      <c r="C60" s="13" t="s">
        <v>334</v>
      </c>
      <c r="D60" s="27" t="s">
        <v>563</v>
      </c>
      <c r="E60" s="25" t="s">
        <v>361</v>
      </c>
      <c r="F60" s="13" t="s">
        <v>624</v>
      </c>
      <c r="G60" s="13" t="s">
        <v>560</v>
      </c>
      <c r="H60" s="13" t="s">
        <v>773</v>
      </c>
      <c r="I60" s="26" t="s">
        <v>363</v>
      </c>
      <c r="J60" s="32">
        <v>1745.05</v>
      </c>
      <c r="K60" s="26">
        <v>4</v>
      </c>
      <c r="L60" s="33">
        <v>46073</v>
      </c>
      <c r="M60" s="13" t="s">
        <v>40</v>
      </c>
      <c r="N60" s="31" t="s">
        <v>674</v>
      </c>
    </row>
    <row r="61" spans="2:14" s="2" customFormat="1" ht="15.6">
      <c r="B61" s="14">
        <v>53</v>
      </c>
      <c r="C61" s="13" t="s">
        <v>334</v>
      </c>
      <c r="D61" s="27" t="s">
        <v>563</v>
      </c>
      <c r="E61" s="25" t="s">
        <v>364</v>
      </c>
      <c r="F61" s="13" t="s">
        <v>621</v>
      </c>
      <c r="G61" s="13" t="s">
        <v>560</v>
      </c>
      <c r="H61" s="13" t="s">
        <v>774</v>
      </c>
      <c r="I61" s="26" t="s">
        <v>365</v>
      </c>
      <c r="J61" s="32">
        <v>4206.6000000000004</v>
      </c>
      <c r="K61" s="26">
        <v>2</v>
      </c>
      <c r="L61" s="33">
        <v>46073</v>
      </c>
      <c r="M61" s="13" t="s">
        <v>40</v>
      </c>
      <c r="N61" s="31" t="s">
        <v>674</v>
      </c>
    </row>
    <row r="62" spans="2:14" s="2" customFormat="1" ht="15.6">
      <c r="B62" s="14">
        <v>54</v>
      </c>
      <c r="C62" s="13" t="s">
        <v>334</v>
      </c>
      <c r="D62" s="27" t="s">
        <v>563</v>
      </c>
      <c r="E62" s="25" t="s">
        <v>372</v>
      </c>
      <c r="F62" s="13" t="s">
        <v>690</v>
      </c>
      <c r="G62" s="13" t="s">
        <v>560</v>
      </c>
      <c r="H62" s="13" t="s">
        <v>775</v>
      </c>
      <c r="I62" s="26" t="s">
        <v>373</v>
      </c>
      <c r="J62" s="32">
        <v>2635</v>
      </c>
      <c r="K62" s="26">
        <v>4</v>
      </c>
      <c r="L62" s="33">
        <v>46073</v>
      </c>
      <c r="M62" s="13" t="s">
        <v>40</v>
      </c>
      <c r="N62" s="31" t="s">
        <v>674</v>
      </c>
    </row>
    <row r="63" spans="2:14" s="2" customFormat="1" ht="15.6">
      <c r="B63" s="14">
        <v>55</v>
      </c>
      <c r="C63" s="13" t="s">
        <v>334</v>
      </c>
      <c r="D63" s="27" t="s">
        <v>563</v>
      </c>
      <c r="E63" s="25" t="s">
        <v>372</v>
      </c>
      <c r="F63" s="13" t="s">
        <v>624</v>
      </c>
      <c r="G63" s="13" t="s">
        <v>560</v>
      </c>
      <c r="H63" s="13" t="s">
        <v>776</v>
      </c>
      <c r="I63" s="26" t="s">
        <v>374</v>
      </c>
      <c r="J63" s="38">
        <v>2292</v>
      </c>
      <c r="K63" s="26">
        <v>4</v>
      </c>
      <c r="L63" s="33">
        <v>46073</v>
      </c>
      <c r="M63" s="13" t="s">
        <v>40</v>
      </c>
      <c r="N63" s="31" t="s">
        <v>674</v>
      </c>
    </row>
    <row r="64" spans="2:14" s="2" customFormat="1" ht="15.6">
      <c r="B64" s="14">
        <v>56</v>
      </c>
      <c r="C64" s="13" t="s">
        <v>334</v>
      </c>
      <c r="D64" s="27" t="s">
        <v>563</v>
      </c>
      <c r="E64" s="25" t="s">
        <v>364</v>
      </c>
      <c r="F64" s="13" t="s">
        <v>777</v>
      </c>
      <c r="G64" s="13" t="s">
        <v>560</v>
      </c>
      <c r="H64" s="13" t="s">
        <v>778</v>
      </c>
      <c r="I64" s="26" t="s">
        <v>371</v>
      </c>
      <c r="J64" s="38">
        <v>2506.04</v>
      </c>
      <c r="K64" s="26">
        <v>4</v>
      </c>
      <c r="L64" s="33">
        <v>46073</v>
      </c>
      <c r="M64" s="13" t="s">
        <v>40</v>
      </c>
      <c r="N64" s="31" t="s">
        <v>674</v>
      </c>
    </row>
    <row r="65" spans="2:14" s="2" customFormat="1" ht="15.6">
      <c r="B65" s="14">
        <v>57</v>
      </c>
      <c r="C65" s="13" t="s">
        <v>334</v>
      </c>
      <c r="D65" s="27" t="s">
        <v>563</v>
      </c>
      <c r="E65" s="25" t="s">
        <v>364</v>
      </c>
      <c r="F65" s="13" t="s">
        <v>693</v>
      </c>
      <c r="G65" s="13" t="s">
        <v>560</v>
      </c>
      <c r="H65" s="13" t="s">
        <v>779</v>
      </c>
      <c r="I65" s="26" t="s">
        <v>369</v>
      </c>
      <c r="J65" s="38">
        <v>485.09</v>
      </c>
      <c r="K65" s="26">
        <v>2</v>
      </c>
      <c r="L65" s="33">
        <v>46063</v>
      </c>
      <c r="M65" s="13" t="s">
        <v>40</v>
      </c>
      <c r="N65" s="31" t="s">
        <v>674</v>
      </c>
    </row>
    <row r="66" spans="2:14" s="2" customFormat="1" ht="15.6">
      <c r="B66" s="14">
        <v>58</v>
      </c>
      <c r="C66" s="13" t="s">
        <v>334</v>
      </c>
      <c r="D66" s="27" t="s">
        <v>563</v>
      </c>
      <c r="E66" s="25" t="s">
        <v>364</v>
      </c>
      <c r="F66" s="13" t="s">
        <v>695</v>
      </c>
      <c r="G66" s="13" t="s">
        <v>560</v>
      </c>
      <c r="H66" s="13" t="s">
        <v>780</v>
      </c>
      <c r="I66" s="26" t="s">
        <v>367</v>
      </c>
      <c r="J66" s="38">
        <v>485.09</v>
      </c>
      <c r="K66" s="26">
        <v>2</v>
      </c>
      <c r="L66" s="33">
        <v>46073</v>
      </c>
      <c r="M66" s="13" t="s">
        <v>40</v>
      </c>
      <c r="N66" s="31" t="s">
        <v>674</v>
      </c>
    </row>
    <row r="67" spans="2:14" s="2" customFormat="1" ht="15.6">
      <c r="B67" s="14">
        <v>59</v>
      </c>
      <c r="C67" s="13" t="s">
        <v>334</v>
      </c>
      <c r="D67" s="35" t="s">
        <v>766</v>
      </c>
      <c r="E67" s="35" t="s">
        <v>375</v>
      </c>
      <c r="F67" s="35" t="s">
        <v>621</v>
      </c>
      <c r="G67" s="13" t="s">
        <v>560</v>
      </c>
      <c r="H67" s="13" t="s">
        <v>781</v>
      </c>
      <c r="I67" s="26" t="s">
        <v>377</v>
      </c>
      <c r="J67" s="38">
        <v>6433</v>
      </c>
      <c r="K67" s="14">
        <v>2</v>
      </c>
      <c r="L67" s="33">
        <v>46052</v>
      </c>
      <c r="M67" s="13" t="s">
        <v>40</v>
      </c>
      <c r="N67" s="31" t="s">
        <v>722</v>
      </c>
    </row>
    <row r="68" spans="2:14" s="2" customFormat="1" ht="15.6">
      <c r="B68" s="14">
        <v>60</v>
      </c>
      <c r="C68" s="13" t="s">
        <v>334</v>
      </c>
      <c r="D68" s="35" t="s">
        <v>766</v>
      </c>
      <c r="E68" s="35" t="s">
        <v>375</v>
      </c>
      <c r="F68" s="35" t="s">
        <v>690</v>
      </c>
      <c r="G68" s="13" t="s">
        <v>560</v>
      </c>
      <c r="H68" s="13" t="s">
        <v>782</v>
      </c>
      <c r="I68" s="26" t="s">
        <v>376</v>
      </c>
      <c r="J68" s="38">
        <v>4131</v>
      </c>
      <c r="K68" s="14">
        <v>2</v>
      </c>
      <c r="L68" s="33">
        <v>46047</v>
      </c>
      <c r="M68" s="13" t="s">
        <v>40</v>
      </c>
      <c r="N68" s="31" t="s">
        <v>722</v>
      </c>
    </row>
    <row r="69" spans="2:14" s="2" customFormat="1" ht="15.6">
      <c r="B69" s="14">
        <v>61</v>
      </c>
      <c r="C69" s="13" t="s">
        <v>334</v>
      </c>
      <c r="D69" s="35" t="s">
        <v>766</v>
      </c>
      <c r="E69" s="35" t="s">
        <v>375</v>
      </c>
      <c r="F69" s="35" t="s">
        <v>783</v>
      </c>
      <c r="G69" s="13" t="s">
        <v>560</v>
      </c>
      <c r="H69" s="13" t="s">
        <v>784</v>
      </c>
      <c r="I69" s="26" t="s">
        <v>380</v>
      </c>
      <c r="J69" s="32">
        <v>4104</v>
      </c>
      <c r="K69" s="14">
        <v>2</v>
      </c>
      <c r="L69" s="33">
        <v>46047</v>
      </c>
      <c r="M69" s="13" t="s">
        <v>40</v>
      </c>
      <c r="N69" s="31" t="s">
        <v>722</v>
      </c>
    </row>
    <row r="70" spans="2:14" s="2" customFormat="1" ht="15.6">
      <c r="B70" s="14">
        <v>62</v>
      </c>
      <c r="C70" s="13" t="s">
        <v>334</v>
      </c>
      <c r="D70" s="35" t="s">
        <v>766</v>
      </c>
      <c r="E70" s="35" t="s">
        <v>375</v>
      </c>
      <c r="F70" s="35" t="s">
        <v>785</v>
      </c>
      <c r="G70" s="13" t="s">
        <v>560</v>
      </c>
      <c r="H70" s="13" t="s">
        <v>786</v>
      </c>
      <c r="I70" s="26" t="s">
        <v>384</v>
      </c>
      <c r="J70" s="32">
        <v>3980</v>
      </c>
      <c r="K70" s="14">
        <v>2</v>
      </c>
      <c r="L70" s="33">
        <v>46047</v>
      </c>
      <c r="M70" s="13" t="s">
        <v>40</v>
      </c>
      <c r="N70" s="31" t="s">
        <v>722</v>
      </c>
    </row>
    <row r="71" spans="2:14" s="2" customFormat="1" ht="15.6">
      <c r="B71" s="14">
        <v>63</v>
      </c>
      <c r="C71" s="13" t="s">
        <v>334</v>
      </c>
      <c r="D71" s="35" t="s">
        <v>766</v>
      </c>
      <c r="E71" s="35" t="s">
        <v>375</v>
      </c>
      <c r="F71" s="35" t="s">
        <v>787</v>
      </c>
      <c r="G71" s="13" t="s">
        <v>560</v>
      </c>
      <c r="H71" s="13" t="s">
        <v>788</v>
      </c>
      <c r="I71" s="26" t="s">
        <v>382</v>
      </c>
      <c r="J71" s="32">
        <v>985.4</v>
      </c>
      <c r="K71" s="14">
        <v>4</v>
      </c>
      <c r="L71" s="33">
        <v>46042</v>
      </c>
      <c r="M71" s="13" t="s">
        <v>40</v>
      </c>
      <c r="N71" s="31" t="s">
        <v>722</v>
      </c>
    </row>
    <row r="72" spans="2:14" s="2" customFormat="1" ht="31.15">
      <c r="B72" s="14">
        <v>64</v>
      </c>
      <c r="C72" s="13" t="s">
        <v>404</v>
      </c>
      <c r="D72" s="27" t="s">
        <v>563</v>
      </c>
      <c r="E72" s="25" t="s">
        <v>445</v>
      </c>
      <c r="F72" s="13" t="s">
        <v>789</v>
      </c>
      <c r="G72" s="13" t="s">
        <v>560</v>
      </c>
      <c r="H72" s="13" t="s">
        <v>790</v>
      </c>
      <c r="I72" s="26" t="s">
        <v>446</v>
      </c>
      <c r="J72" s="38">
        <v>1148.4100000000001</v>
      </c>
      <c r="K72" s="26">
        <v>5</v>
      </c>
      <c r="L72" s="33">
        <v>46073</v>
      </c>
      <c r="M72" s="13" t="s">
        <v>40</v>
      </c>
      <c r="N72" s="63" t="s">
        <v>791</v>
      </c>
    </row>
    <row r="73" spans="2:14" s="2" customFormat="1" ht="15.6">
      <c r="B73" s="14">
        <v>65</v>
      </c>
      <c r="C73" s="13" t="s">
        <v>404</v>
      </c>
      <c r="D73" s="35" t="s">
        <v>563</v>
      </c>
      <c r="E73" s="35" t="s">
        <v>445</v>
      </c>
      <c r="F73" s="35" t="s">
        <v>792</v>
      </c>
      <c r="G73" s="13" t="s">
        <v>560</v>
      </c>
      <c r="H73" s="13" t="s">
        <v>793</v>
      </c>
      <c r="I73" s="26" t="s">
        <v>441</v>
      </c>
      <c r="J73" s="38">
        <v>1501.88</v>
      </c>
      <c r="K73" s="14">
        <v>6</v>
      </c>
      <c r="L73" s="33">
        <v>46073</v>
      </c>
      <c r="M73" s="13" t="s">
        <v>40</v>
      </c>
      <c r="N73" s="15" t="s">
        <v>762</v>
      </c>
    </row>
    <row r="74" spans="2:14" s="2" customFormat="1" ht="31.15">
      <c r="B74" s="30">
        <v>66</v>
      </c>
      <c r="C74" s="39" t="s">
        <v>404</v>
      </c>
      <c r="D74" s="46" t="s">
        <v>563</v>
      </c>
      <c r="E74" s="46" t="s">
        <v>445</v>
      </c>
      <c r="F74" s="46" t="s">
        <v>794</v>
      </c>
      <c r="G74" s="39" t="s">
        <v>560</v>
      </c>
      <c r="H74" s="39" t="s">
        <v>795</v>
      </c>
      <c r="I74" s="40" t="s">
        <v>448</v>
      </c>
      <c r="J74" s="41">
        <v>431.7</v>
      </c>
      <c r="K74" s="30">
        <f>4-1</f>
        <v>3</v>
      </c>
      <c r="L74" s="42">
        <v>46073</v>
      </c>
      <c r="M74" s="39" t="s">
        <v>40</v>
      </c>
      <c r="N74" s="28" t="s">
        <v>762</v>
      </c>
    </row>
    <row r="75" spans="2:14" s="2" customFormat="1" ht="31.15">
      <c r="B75" s="30">
        <v>67</v>
      </c>
      <c r="C75" s="39" t="s">
        <v>404</v>
      </c>
      <c r="D75" s="46" t="s">
        <v>563</v>
      </c>
      <c r="E75" s="46" t="s">
        <v>445</v>
      </c>
      <c r="F75" s="46" t="s">
        <v>796</v>
      </c>
      <c r="G75" s="39" t="s">
        <v>560</v>
      </c>
      <c r="H75" s="39" t="s">
        <v>797</v>
      </c>
      <c r="I75" s="40" t="s">
        <v>450</v>
      </c>
      <c r="J75" s="53">
        <v>431.7</v>
      </c>
      <c r="K75" s="30">
        <f>4-2</f>
        <v>2</v>
      </c>
      <c r="L75" s="42">
        <v>46073</v>
      </c>
      <c r="M75" s="39" t="s">
        <v>40</v>
      </c>
      <c r="N75" s="28" t="s">
        <v>762</v>
      </c>
    </row>
    <row r="76" spans="2:14" s="2" customFormat="1" ht="15.6">
      <c r="B76" s="14">
        <v>68</v>
      </c>
      <c r="C76" s="13" t="s">
        <v>404</v>
      </c>
      <c r="D76" s="27" t="s">
        <v>563</v>
      </c>
      <c r="E76" s="25" t="s">
        <v>453</v>
      </c>
      <c r="F76" s="13" t="s">
        <v>624</v>
      </c>
      <c r="G76" s="13" t="s">
        <v>560</v>
      </c>
      <c r="H76" s="13" t="s">
        <v>798</v>
      </c>
      <c r="I76" s="26" t="s">
        <v>454</v>
      </c>
      <c r="J76" s="38">
        <v>810.23</v>
      </c>
      <c r="K76" s="26">
        <f>4-1-2</f>
        <v>1</v>
      </c>
      <c r="L76" s="33">
        <v>46063</v>
      </c>
      <c r="M76" s="13" t="s">
        <v>40</v>
      </c>
      <c r="N76" s="31" t="s">
        <v>674</v>
      </c>
    </row>
    <row r="77" spans="2:14" s="2" customFormat="1" ht="15.6">
      <c r="B77" s="14">
        <v>69</v>
      </c>
      <c r="C77" s="13" t="s">
        <v>404</v>
      </c>
      <c r="D77" s="27" t="s">
        <v>563</v>
      </c>
      <c r="E77" s="25" t="s">
        <v>455</v>
      </c>
      <c r="F77" s="13" t="s">
        <v>621</v>
      </c>
      <c r="G77" s="13" t="s">
        <v>560</v>
      </c>
      <c r="H77" s="13" t="s">
        <v>799</v>
      </c>
      <c r="I77" s="26" t="s">
        <v>457</v>
      </c>
      <c r="J77" s="38">
        <v>2078.36</v>
      </c>
      <c r="K77" s="26">
        <v>2</v>
      </c>
      <c r="L77" s="42">
        <v>46073</v>
      </c>
      <c r="M77" s="13" t="s">
        <v>40</v>
      </c>
      <c r="N77" s="31" t="s">
        <v>674</v>
      </c>
    </row>
    <row r="78" spans="2:14" s="2" customFormat="1" ht="15.6">
      <c r="B78" s="14">
        <v>70</v>
      </c>
      <c r="C78" s="13" t="s">
        <v>404</v>
      </c>
      <c r="D78" s="27" t="s">
        <v>563</v>
      </c>
      <c r="E78" s="25" t="s">
        <v>455</v>
      </c>
      <c r="F78" s="13" t="s">
        <v>690</v>
      </c>
      <c r="G78" s="13" t="s">
        <v>560</v>
      </c>
      <c r="H78" s="13" t="s">
        <v>800</v>
      </c>
      <c r="I78" s="26" t="s">
        <v>456</v>
      </c>
      <c r="J78" s="38">
        <v>991.29</v>
      </c>
      <c r="K78" s="26">
        <v>2</v>
      </c>
      <c r="L78" s="42">
        <v>46073</v>
      </c>
      <c r="M78" s="13" t="s">
        <v>40</v>
      </c>
      <c r="N78" s="31" t="s">
        <v>674</v>
      </c>
    </row>
    <row r="79" spans="2:14" s="2" customFormat="1" ht="15.6">
      <c r="B79" s="14">
        <v>71</v>
      </c>
      <c r="C79" s="13" t="s">
        <v>404</v>
      </c>
      <c r="D79" s="27" t="s">
        <v>563</v>
      </c>
      <c r="E79" s="25" t="s">
        <v>455</v>
      </c>
      <c r="F79" s="13" t="s">
        <v>624</v>
      </c>
      <c r="G79" s="13" t="s">
        <v>560</v>
      </c>
      <c r="H79" s="13" t="s">
        <v>801</v>
      </c>
      <c r="I79" s="26" t="s">
        <v>458</v>
      </c>
      <c r="J79" s="38">
        <v>1497.02</v>
      </c>
      <c r="K79" s="26">
        <v>2</v>
      </c>
      <c r="L79" s="42">
        <v>46073</v>
      </c>
      <c r="M79" s="13" t="s">
        <v>40</v>
      </c>
      <c r="N79" s="31" t="s">
        <v>674</v>
      </c>
    </row>
    <row r="80" spans="2:14" s="2" customFormat="1" ht="15.6">
      <c r="B80" s="14">
        <v>72</v>
      </c>
      <c r="C80" s="13" t="s">
        <v>404</v>
      </c>
      <c r="D80" s="27" t="s">
        <v>563</v>
      </c>
      <c r="E80" s="25" t="s">
        <v>455</v>
      </c>
      <c r="F80" s="13" t="s">
        <v>626</v>
      </c>
      <c r="G80" s="13" t="s">
        <v>560</v>
      </c>
      <c r="H80" s="13" t="s">
        <v>802</v>
      </c>
      <c r="I80" s="26" t="s">
        <v>459</v>
      </c>
      <c r="J80" s="38">
        <v>318.51</v>
      </c>
      <c r="K80" s="26">
        <v>2</v>
      </c>
      <c r="L80" s="42">
        <v>46073</v>
      </c>
      <c r="M80" s="13" t="s">
        <v>40</v>
      </c>
      <c r="N80" s="31" t="s">
        <v>674</v>
      </c>
    </row>
    <row r="81" spans="2:14" s="2" customFormat="1" ht="15.6">
      <c r="B81" s="14">
        <v>73</v>
      </c>
      <c r="C81" s="13" t="s">
        <v>404</v>
      </c>
      <c r="D81" s="27" t="s">
        <v>563</v>
      </c>
      <c r="E81" s="25" t="s">
        <v>460</v>
      </c>
      <c r="F81" s="13" t="s">
        <v>621</v>
      </c>
      <c r="G81" s="13" t="s">
        <v>560</v>
      </c>
      <c r="H81" s="13" t="s">
        <v>803</v>
      </c>
      <c r="I81" s="26" t="s">
        <v>463</v>
      </c>
      <c r="J81" s="38">
        <v>2864.69</v>
      </c>
      <c r="K81" s="26">
        <v>1</v>
      </c>
      <c r="L81" s="33">
        <v>46037</v>
      </c>
      <c r="M81" s="13" t="s">
        <v>40</v>
      </c>
      <c r="N81" s="13" t="s">
        <v>804</v>
      </c>
    </row>
    <row r="82" spans="2:14" s="2" customFormat="1" ht="15.6">
      <c r="B82" s="14">
        <v>74</v>
      </c>
      <c r="C82" s="13" t="s">
        <v>404</v>
      </c>
      <c r="D82" s="27" t="s">
        <v>563</v>
      </c>
      <c r="E82" s="25" t="s">
        <v>460</v>
      </c>
      <c r="F82" s="13" t="s">
        <v>690</v>
      </c>
      <c r="G82" s="13" t="s">
        <v>560</v>
      </c>
      <c r="H82" s="13" t="s">
        <v>805</v>
      </c>
      <c r="I82" s="26" t="s">
        <v>461</v>
      </c>
      <c r="J82" s="38">
        <v>2411.36</v>
      </c>
      <c r="K82" s="26">
        <v>1</v>
      </c>
      <c r="L82" s="33">
        <v>46068</v>
      </c>
      <c r="M82" s="13" t="s">
        <v>40</v>
      </c>
      <c r="N82" s="13" t="s">
        <v>804</v>
      </c>
    </row>
    <row r="83" spans="2:14" s="2" customFormat="1" ht="15.6">
      <c r="B83" s="14">
        <v>75</v>
      </c>
      <c r="C83" s="13" t="s">
        <v>404</v>
      </c>
      <c r="D83" s="35" t="s">
        <v>643</v>
      </c>
      <c r="E83" s="35" t="s">
        <v>413</v>
      </c>
      <c r="F83" s="35" t="s">
        <v>806</v>
      </c>
      <c r="G83" s="13" t="s">
        <v>560</v>
      </c>
      <c r="H83" s="13" t="s">
        <v>807</v>
      </c>
      <c r="I83" s="26" t="s">
        <v>415</v>
      </c>
      <c r="J83" s="38">
        <v>935.36</v>
      </c>
      <c r="K83" s="26">
        <v>6</v>
      </c>
      <c r="L83" s="61">
        <v>46154</v>
      </c>
      <c r="M83" s="13" t="s">
        <v>40</v>
      </c>
      <c r="N83" s="31" t="s">
        <v>722</v>
      </c>
    </row>
    <row r="84" spans="2:14" s="2" customFormat="1" ht="15.6">
      <c r="B84" s="14">
        <v>76</v>
      </c>
      <c r="C84" s="13" t="s">
        <v>404</v>
      </c>
      <c r="D84" s="35" t="s">
        <v>643</v>
      </c>
      <c r="E84" s="35" t="s">
        <v>413</v>
      </c>
      <c r="F84" s="35" t="s">
        <v>808</v>
      </c>
      <c r="G84" s="13" t="s">
        <v>560</v>
      </c>
      <c r="H84" s="13" t="s">
        <v>809</v>
      </c>
      <c r="I84" s="26" t="s">
        <v>418</v>
      </c>
      <c r="J84" s="38">
        <v>967.01</v>
      </c>
      <c r="K84" s="26">
        <v>6</v>
      </c>
      <c r="L84" s="61">
        <v>46154</v>
      </c>
      <c r="M84" s="13" t="s">
        <v>40</v>
      </c>
      <c r="N84" s="31" t="s">
        <v>722</v>
      </c>
    </row>
    <row r="85" spans="2:14" s="2" customFormat="1" ht="15.6">
      <c r="B85" s="14">
        <v>77</v>
      </c>
      <c r="C85" s="13" t="s">
        <v>404</v>
      </c>
      <c r="D85" s="35" t="s">
        <v>643</v>
      </c>
      <c r="E85" s="35" t="s">
        <v>413</v>
      </c>
      <c r="F85" s="35" t="s">
        <v>810</v>
      </c>
      <c r="G85" s="13" t="s">
        <v>560</v>
      </c>
      <c r="H85" s="13" t="s">
        <v>811</v>
      </c>
      <c r="I85" s="26" t="s">
        <v>420</v>
      </c>
      <c r="J85" s="38">
        <v>158.52000000000001</v>
      </c>
      <c r="K85" s="14">
        <v>6</v>
      </c>
      <c r="L85" s="33">
        <v>46032</v>
      </c>
      <c r="M85" s="13" t="s">
        <v>40</v>
      </c>
      <c r="N85" s="31" t="s">
        <v>722</v>
      </c>
    </row>
    <row r="86" spans="2:14" s="2" customFormat="1" ht="15.6">
      <c r="B86" s="14">
        <v>78</v>
      </c>
      <c r="C86" s="13" t="s">
        <v>404</v>
      </c>
      <c r="D86" s="35" t="s">
        <v>643</v>
      </c>
      <c r="E86" s="35" t="s">
        <v>421</v>
      </c>
      <c r="F86" s="35" t="s">
        <v>812</v>
      </c>
      <c r="G86" s="13" t="s">
        <v>560</v>
      </c>
      <c r="H86" s="13" t="s">
        <v>813</v>
      </c>
      <c r="I86" s="26" t="s">
        <v>422</v>
      </c>
      <c r="J86" s="38">
        <v>2720.1</v>
      </c>
      <c r="K86" s="14">
        <v>6</v>
      </c>
      <c r="L86" s="61">
        <v>46154</v>
      </c>
      <c r="M86" s="13" t="s">
        <v>40</v>
      </c>
      <c r="N86" s="31" t="s">
        <v>722</v>
      </c>
    </row>
    <row r="87" spans="2:14" s="2" customFormat="1" ht="15.6">
      <c r="B87" s="14">
        <v>79</v>
      </c>
      <c r="C87" s="13" t="s">
        <v>404</v>
      </c>
      <c r="D87" s="35" t="s">
        <v>643</v>
      </c>
      <c r="E87" s="35" t="s">
        <v>411</v>
      </c>
      <c r="F87" s="35" t="s">
        <v>611</v>
      </c>
      <c r="G87" s="13" t="s">
        <v>560</v>
      </c>
      <c r="H87" s="13" t="s">
        <v>814</v>
      </c>
      <c r="I87" s="34" t="s">
        <v>412</v>
      </c>
      <c r="J87" s="38">
        <v>144</v>
      </c>
      <c r="K87" s="14">
        <v>6</v>
      </c>
      <c r="L87" s="33">
        <v>46042</v>
      </c>
      <c r="M87" s="13" t="s">
        <v>40</v>
      </c>
      <c r="N87" s="31" t="s">
        <v>722</v>
      </c>
    </row>
    <row r="88" spans="2:14" s="2" customFormat="1" ht="15.6">
      <c r="B88" s="14">
        <v>80</v>
      </c>
      <c r="C88" s="13" t="s">
        <v>404</v>
      </c>
      <c r="D88" s="35" t="s">
        <v>643</v>
      </c>
      <c r="E88" s="35" t="s">
        <v>423</v>
      </c>
      <c r="F88" s="35" t="s">
        <v>611</v>
      </c>
      <c r="G88" s="13" t="s">
        <v>560</v>
      </c>
      <c r="H88" s="13" t="s">
        <v>815</v>
      </c>
      <c r="I88" s="26" t="s">
        <v>424</v>
      </c>
      <c r="J88" s="38">
        <v>210</v>
      </c>
      <c r="K88" s="14">
        <v>6</v>
      </c>
      <c r="L88" s="33">
        <v>46032</v>
      </c>
      <c r="M88" s="13" t="s">
        <v>40</v>
      </c>
      <c r="N88" s="31" t="s">
        <v>722</v>
      </c>
    </row>
    <row r="89" spans="2:14" s="2" customFormat="1" ht="15.6">
      <c r="B89" s="14">
        <v>81</v>
      </c>
      <c r="C89" s="13" t="s">
        <v>404</v>
      </c>
      <c r="D89" s="35" t="s">
        <v>643</v>
      </c>
      <c r="E89" s="59" t="s">
        <v>431</v>
      </c>
      <c r="F89" s="60" t="s">
        <v>653</v>
      </c>
      <c r="G89" s="13" t="s">
        <v>560</v>
      </c>
      <c r="H89" s="60" t="s">
        <v>816</v>
      </c>
      <c r="I89" s="50" t="s">
        <v>435</v>
      </c>
      <c r="J89" s="51">
        <v>953.3</v>
      </c>
      <c r="K89" s="14">
        <v>6</v>
      </c>
      <c r="L89" s="36">
        <v>46096</v>
      </c>
      <c r="M89" s="13" t="s">
        <v>40</v>
      </c>
      <c r="N89" s="15" t="s">
        <v>817</v>
      </c>
    </row>
    <row r="90" spans="2:14" s="2" customFormat="1" ht="15.6">
      <c r="B90" s="14">
        <v>82</v>
      </c>
      <c r="C90" s="13" t="s">
        <v>404</v>
      </c>
      <c r="D90" s="35" t="s">
        <v>643</v>
      </c>
      <c r="E90" s="59" t="s">
        <v>431</v>
      </c>
      <c r="F90" s="60" t="s">
        <v>651</v>
      </c>
      <c r="G90" s="13" t="s">
        <v>560</v>
      </c>
      <c r="H90" s="60" t="s">
        <v>818</v>
      </c>
      <c r="I90" s="50" t="s">
        <v>432</v>
      </c>
      <c r="J90" s="51">
        <v>2326</v>
      </c>
      <c r="K90" s="14">
        <v>6</v>
      </c>
      <c r="L90" s="36">
        <v>46096</v>
      </c>
      <c r="M90" s="13" t="s">
        <v>40</v>
      </c>
      <c r="N90" s="15" t="s">
        <v>817</v>
      </c>
    </row>
    <row r="91" spans="2:14" s="2" customFormat="1" ht="15.6">
      <c r="B91" s="14">
        <v>83</v>
      </c>
      <c r="C91" s="13" t="s">
        <v>404</v>
      </c>
      <c r="D91" s="35" t="s">
        <v>643</v>
      </c>
      <c r="E91" s="59" t="s">
        <v>431</v>
      </c>
      <c r="F91" s="60" t="s">
        <v>647</v>
      </c>
      <c r="G91" s="13" t="s">
        <v>560</v>
      </c>
      <c r="H91" s="60" t="s">
        <v>819</v>
      </c>
      <c r="I91" s="50" t="s">
        <v>434</v>
      </c>
      <c r="J91" s="51">
        <v>1019</v>
      </c>
      <c r="K91" s="14">
        <v>6</v>
      </c>
      <c r="L91" s="36">
        <v>46096</v>
      </c>
      <c r="M91" s="13" t="s">
        <v>40</v>
      </c>
      <c r="N91" s="15" t="s">
        <v>817</v>
      </c>
    </row>
    <row r="92" spans="2:14" s="2" customFormat="1" ht="15.6">
      <c r="B92" s="14">
        <v>84</v>
      </c>
      <c r="C92" s="13" t="s">
        <v>404</v>
      </c>
      <c r="D92" s="35" t="s">
        <v>643</v>
      </c>
      <c r="E92" s="59" t="s">
        <v>431</v>
      </c>
      <c r="F92" s="60" t="s">
        <v>611</v>
      </c>
      <c r="G92" s="13" t="s">
        <v>560</v>
      </c>
      <c r="H92" s="60" t="s">
        <v>820</v>
      </c>
      <c r="I92" s="50" t="s">
        <v>436</v>
      </c>
      <c r="J92" s="51">
        <v>157.19999999999999</v>
      </c>
      <c r="K92" s="14">
        <v>6</v>
      </c>
      <c r="L92" s="36">
        <v>46096</v>
      </c>
      <c r="M92" s="13" t="s">
        <v>40</v>
      </c>
      <c r="N92" s="15" t="s">
        <v>817</v>
      </c>
    </row>
    <row r="93" spans="2:14" s="2" customFormat="1" ht="15.6">
      <c r="B93" s="14">
        <v>85</v>
      </c>
      <c r="C93" s="13" t="s">
        <v>508</v>
      </c>
      <c r="D93" s="35" t="s">
        <v>563</v>
      </c>
      <c r="E93" s="35" t="s">
        <v>517</v>
      </c>
      <c r="F93" s="35" t="s">
        <v>821</v>
      </c>
      <c r="G93" s="13" t="s">
        <v>560</v>
      </c>
      <c r="H93" s="13" t="s">
        <v>822</v>
      </c>
      <c r="I93" s="26">
        <v>9644374</v>
      </c>
      <c r="J93" s="32">
        <v>3678.57</v>
      </c>
      <c r="K93" s="14">
        <v>2</v>
      </c>
      <c r="L93" s="36">
        <v>46053</v>
      </c>
      <c r="M93" s="13" t="s">
        <v>40</v>
      </c>
      <c r="N93" s="31" t="s">
        <v>722</v>
      </c>
    </row>
    <row r="94" spans="2:14" s="2" customFormat="1" ht="15.6">
      <c r="B94" s="14">
        <v>86</v>
      </c>
      <c r="C94" s="13" t="s">
        <v>508</v>
      </c>
      <c r="D94" s="35" t="s">
        <v>563</v>
      </c>
      <c r="E94" s="35" t="s">
        <v>517</v>
      </c>
      <c r="F94" s="35" t="s">
        <v>823</v>
      </c>
      <c r="G94" s="13" t="s">
        <v>560</v>
      </c>
      <c r="H94" s="13" t="s">
        <v>824</v>
      </c>
      <c r="I94" s="26" t="s">
        <v>519</v>
      </c>
      <c r="J94" s="32">
        <v>1442.22</v>
      </c>
      <c r="K94" s="14">
        <v>4</v>
      </c>
      <c r="L94" s="36">
        <v>46053</v>
      </c>
      <c r="M94" s="13" t="s">
        <v>40</v>
      </c>
      <c r="N94" s="31" t="s">
        <v>722</v>
      </c>
    </row>
    <row r="95" spans="2:14" s="2" customFormat="1" ht="15.6">
      <c r="B95" s="14">
        <v>87</v>
      </c>
      <c r="C95" s="13" t="s">
        <v>508</v>
      </c>
      <c r="D95" s="35" t="s">
        <v>563</v>
      </c>
      <c r="E95" s="35" t="s">
        <v>513</v>
      </c>
      <c r="F95" s="35" t="s">
        <v>825</v>
      </c>
      <c r="G95" s="13" t="s">
        <v>560</v>
      </c>
      <c r="H95" s="13" t="s">
        <v>826</v>
      </c>
      <c r="I95" s="26">
        <v>9624692</v>
      </c>
      <c r="J95" s="32">
        <v>1984.34</v>
      </c>
      <c r="K95" s="14">
        <v>4</v>
      </c>
      <c r="L95" s="36">
        <v>46053</v>
      </c>
      <c r="M95" s="13" t="s">
        <v>40</v>
      </c>
      <c r="N95" s="31" t="s">
        <v>722</v>
      </c>
    </row>
    <row r="96" spans="2:14" s="2" customFormat="1" ht="33.6" customHeight="1">
      <c r="B96" s="14">
        <v>88</v>
      </c>
      <c r="C96" s="13" t="s">
        <v>508</v>
      </c>
      <c r="D96" s="35" t="s">
        <v>563</v>
      </c>
      <c r="E96" s="25" t="s">
        <v>523</v>
      </c>
      <c r="F96" s="27" t="s">
        <v>624</v>
      </c>
      <c r="G96" s="13" t="s">
        <v>560</v>
      </c>
      <c r="H96" s="13" t="s">
        <v>827</v>
      </c>
      <c r="I96" s="34">
        <v>9636077</v>
      </c>
      <c r="J96" s="62">
        <v>1947.04</v>
      </c>
      <c r="K96" s="14">
        <v>2</v>
      </c>
      <c r="L96" s="36">
        <v>46096</v>
      </c>
      <c r="M96" s="13" t="s">
        <v>40</v>
      </c>
      <c r="N96" s="15" t="s">
        <v>828</v>
      </c>
    </row>
    <row r="97" spans="2:14" s="2" customFormat="1" ht="33" customHeight="1">
      <c r="B97" s="14">
        <v>89</v>
      </c>
      <c r="C97" s="13" t="s">
        <v>508</v>
      </c>
      <c r="D97" s="35" t="s">
        <v>563</v>
      </c>
      <c r="E97" s="25" t="s">
        <v>523</v>
      </c>
      <c r="F97" s="27" t="s">
        <v>626</v>
      </c>
      <c r="G97" s="13" t="s">
        <v>560</v>
      </c>
      <c r="H97" s="13" t="s">
        <v>829</v>
      </c>
      <c r="I97" s="34">
        <v>9914724</v>
      </c>
      <c r="J97" s="62">
        <v>518.73</v>
      </c>
      <c r="K97" s="14">
        <v>2</v>
      </c>
      <c r="L97" s="36">
        <v>46096</v>
      </c>
      <c r="M97" s="13" t="s">
        <v>40</v>
      </c>
      <c r="N97" s="15" t="s">
        <v>828</v>
      </c>
    </row>
    <row r="98" spans="2:14" s="2" customFormat="1" ht="15.6">
      <c r="B98" s="14">
        <v>90</v>
      </c>
      <c r="C98" s="13" t="s">
        <v>508</v>
      </c>
      <c r="D98" s="35" t="s">
        <v>563</v>
      </c>
      <c r="E98" s="25" t="s">
        <v>524</v>
      </c>
      <c r="F98" s="27" t="s">
        <v>624</v>
      </c>
      <c r="G98" s="13" t="s">
        <v>560</v>
      </c>
      <c r="H98" s="13" t="s">
        <v>830</v>
      </c>
      <c r="I98" s="34">
        <v>9610039</v>
      </c>
      <c r="J98" s="62">
        <v>1266.55</v>
      </c>
      <c r="K98" s="14">
        <v>5</v>
      </c>
      <c r="L98" s="36">
        <v>46096</v>
      </c>
      <c r="M98" s="13" t="s">
        <v>40</v>
      </c>
      <c r="N98" s="15" t="s">
        <v>831</v>
      </c>
    </row>
    <row r="99" spans="2:14" s="2" customFormat="1" ht="15.6">
      <c r="B99" s="14">
        <v>91</v>
      </c>
      <c r="C99" s="13" t="s">
        <v>508</v>
      </c>
      <c r="D99" s="35" t="s">
        <v>563</v>
      </c>
      <c r="E99" s="35" t="s">
        <v>509</v>
      </c>
      <c r="F99" s="35" t="s">
        <v>621</v>
      </c>
      <c r="G99" s="13" t="s">
        <v>560</v>
      </c>
      <c r="H99" s="13" t="s">
        <v>832</v>
      </c>
      <c r="I99" s="26">
        <v>9644533</v>
      </c>
      <c r="J99" s="32">
        <v>1029.1600000000001</v>
      </c>
      <c r="K99" s="14">
        <v>4</v>
      </c>
      <c r="L99" s="36">
        <v>46053</v>
      </c>
      <c r="M99" s="13" t="s">
        <v>40</v>
      </c>
      <c r="N99" s="31" t="s">
        <v>722</v>
      </c>
    </row>
    <row r="100" spans="2:14" ht="15.6">
      <c r="B100" s="14">
        <v>92</v>
      </c>
      <c r="C100" s="13" t="s">
        <v>508</v>
      </c>
      <c r="D100" s="35" t="s">
        <v>563</v>
      </c>
      <c r="E100" s="35" t="s">
        <v>509</v>
      </c>
      <c r="F100" s="35" t="s">
        <v>618</v>
      </c>
      <c r="G100" s="13" t="s">
        <v>560</v>
      </c>
      <c r="H100" s="13" t="s">
        <v>833</v>
      </c>
      <c r="I100" s="26">
        <v>9629705</v>
      </c>
      <c r="J100" s="32">
        <v>1344.45</v>
      </c>
      <c r="K100" s="14">
        <v>6</v>
      </c>
      <c r="L100" s="36">
        <v>46053</v>
      </c>
      <c r="M100" s="13" t="s">
        <v>40</v>
      </c>
      <c r="N100" s="31" t="s">
        <v>722</v>
      </c>
    </row>
    <row r="101" spans="2:14" ht="15.6">
      <c r="B101" s="14">
        <v>93</v>
      </c>
      <c r="C101" s="13" t="s">
        <v>508</v>
      </c>
      <c r="D101" s="35" t="s">
        <v>563</v>
      </c>
      <c r="E101" s="35" t="s">
        <v>509</v>
      </c>
      <c r="F101" s="35" t="s">
        <v>624</v>
      </c>
      <c r="G101" s="13" t="s">
        <v>560</v>
      </c>
      <c r="H101" s="13" t="s">
        <v>834</v>
      </c>
      <c r="I101" s="26">
        <v>94057904</v>
      </c>
      <c r="J101" s="32">
        <v>934.03</v>
      </c>
      <c r="K101" s="14">
        <v>6</v>
      </c>
      <c r="L101" s="36">
        <v>46053</v>
      </c>
      <c r="M101" s="13" t="s">
        <v>40</v>
      </c>
      <c r="N101" s="31" t="s">
        <v>722</v>
      </c>
    </row>
    <row r="102" spans="2:14" ht="15.6">
      <c r="B102" s="14">
        <v>94</v>
      </c>
      <c r="C102" s="13" t="s">
        <v>508</v>
      </c>
      <c r="D102" s="35" t="s">
        <v>563</v>
      </c>
      <c r="E102" s="35" t="s">
        <v>511</v>
      </c>
      <c r="F102" s="35" t="s">
        <v>621</v>
      </c>
      <c r="G102" s="13" t="s">
        <v>560</v>
      </c>
      <c r="H102" s="13" t="s">
        <v>835</v>
      </c>
      <c r="I102" s="26">
        <v>94072940</v>
      </c>
      <c r="J102" s="32">
        <v>2262.2600000000002</v>
      </c>
      <c r="K102" s="14">
        <v>2</v>
      </c>
      <c r="L102" s="36">
        <v>46053</v>
      </c>
      <c r="M102" s="13" t="s">
        <v>40</v>
      </c>
      <c r="N102" s="31" t="s">
        <v>722</v>
      </c>
    </row>
    <row r="103" spans="2:14" ht="15.6">
      <c r="B103" s="14">
        <v>95</v>
      </c>
      <c r="C103" s="13" t="s">
        <v>508</v>
      </c>
      <c r="D103" s="35" t="s">
        <v>563</v>
      </c>
      <c r="E103" s="35" t="s">
        <v>511</v>
      </c>
      <c r="F103" s="35" t="s">
        <v>618</v>
      </c>
      <c r="G103" s="13" t="s">
        <v>560</v>
      </c>
      <c r="H103" s="13" t="s">
        <v>836</v>
      </c>
      <c r="I103" s="26">
        <v>11681043</v>
      </c>
      <c r="J103" s="32">
        <v>1309.1500000000001</v>
      </c>
      <c r="K103" s="14">
        <v>4</v>
      </c>
      <c r="L103" s="36">
        <v>46053</v>
      </c>
      <c r="M103" s="13" t="s">
        <v>40</v>
      </c>
      <c r="N103" s="31" t="s">
        <v>722</v>
      </c>
    </row>
    <row r="104" spans="2:14" ht="15.6">
      <c r="B104" s="14">
        <v>96</v>
      </c>
      <c r="C104" s="13" t="s">
        <v>508</v>
      </c>
      <c r="D104" s="35" t="s">
        <v>563</v>
      </c>
      <c r="E104" s="35" t="s">
        <v>511</v>
      </c>
      <c r="F104" s="35" t="s">
        <v>624</v>
      </c>
      <c r="G104" s="13" t="s">
        <v>560</v>
      </c>
      <c r="H104" s="13" t="s">
        <v>837</v>
      </c>
      <c r="I104" s="26">
        <v>94073177</v>
      </c>
      <c r="J104" s="32">
        <v>784.92</v>
      </c>
      <c r="K104" s="14">
        <v>4</v>
      </c>
      <c r="L104" s="36">
        <v>46053</v>
      </c>
      <c r="M104" s="13" t="s">
        <v>40</v>
      </c>
      <c r="N104" s="31" t="s">
        <v>722</v>
      </c>
    </row>
  </sheetData>
  <sheetProtection sort="0" autoFilter="0" pivotTables="0"/>
  <phoneticPr fontId="9" type="noConversion"/>
  <pageMargins left="0.25" right="0.25" top="0.75" bottom="0.75" header="0.3" footer="0.3"/>
  <pageSetup scale="52"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E78CE466CF314A85844EF4B1D5555D" ma:contentTypeVersion="12" ma:contentTypeDescription="Create a new document." ma:contentTypeScope="" ma:versionID="93145d13b9c52e4d81be06e172fd2628">
  <xsd:schema xmlns:xsd="http://www.w3.org/2001/XMLSchema" xmlns:xs="http://www.w3.org/2001/XMLSchema" xmlns:p="http://schemas.microsoft.com/office/2006/metadata/properties" xmlns:ns2="359ea317-fce0-46ad-8c8f-e6a92e7271ff" xmlns:ns3="e184de14-0c10-46ee-8d4b-1e5a6bafe8ae" targetNamespace="http://schemas.microsoft.com/office/2006/metadata/properties" ma:root="true" ma:fieldsID="59109a63a5770f668ca96366c66cab9c" ns2:_="" ns3:_="">
    <xsd:import namespace="359ea317-fce0-46ad-8c8f-e6a92e7271ff"/>
    <xsd:import namespace="e184de14-0c10-46ee-8d4b-1e5a6bafe8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9ea317-fce0-46ad-8c8f-e6a92e7271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c1b32d2-01b8-4002-ba61-c5e5140314d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184de14-0c10-46ee-8d4b-1e5a6bafe8a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8e3c1d-8f73-43d1-a030-f965ed19ee6f}" ma:internalName="TaxCatchAll" ma:showField="CatchAllData" ma:web="e184de14-0c10-46ee-8d4b-1e5a6bafe8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184de14-0c10-46ee-8d4b-1e5a6bafe8ae" xsi:nil="true"/>
    <lcf76f155ced4ddcb4097134ff3c332f xmlns="359ea317-fce0-46ad-8c8f-e6a92e7271ff">
      <Terms xmlns="http://schemas.microsoft.com/office/infopath/2007/PartnerControls"/>
    </lcf76f155ced4ddcb4097134ff3c332f>
  </documentManagement>
</p:properties>
</file>

<file path=customXml/item3.xml>��< ? x m l   v e r s i o n = " 1 . 0 "   e n c o d i n g = " u t f - 1 6 " ? > < D a t a M a s h u p   s q m i d = " 0 2 9 f f 8 0 8 - 4 0 6 7 - 4 e 6 b - b 2 9 4 - b 8 0 f 2 3 4 9 4 9 9 8 "   x m l n s = " h t t p : / / s c h e m a s . m i c r o s o f t . c o m / D a t a M a s h u p " > A A A A A B I L A A B Q S w M E F A A C A A g A h k 0 m X B 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h k 0 m 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I Z N J l w O W y E n F Q g A A E 9 N A A A T A B w A R m 9 y b X V s Y X M v U 2 V j d G l v b j E u b S C i G A A o o B Q A A A A A A A A A A A A A A A A A A A A A A A A A A A D t X F t v 2 z Y U f g + Q / y A o G G A D m j 0 n a d J t y I P j u K m R W 2 c 7 7 b A g C G i Z j Q V L o i F S X b w g / 3 0 k J c s i R c q S m 2 u r P s Q W b + e Q h z z f d w 7 l Y m g T B / n G I P p s / b m 5 s b m B J y C A Y 2 P L 7 E w c H x i f A j Q O e b V p H B g u J J s b B v 0 3 Q G F g Q 1 r S v b O h 2 + i E Q Q B 9 8 g U F 0 x F C 0 1 r 9 / u o c e P D A T H W / f r j q I J / Q Z t d W N A i T A f x b K m 0 4 n 0 E 2 / h C M X N g Y B s D H X 1 H g d Z A b e j 6 r x L V I o n V / b 2 6 Z l t H z y d 5 u g 9 U 8 W M a 9 e U h 7 j G k x o Q U G g X e E l 8 b C M + V n a A z d R S n w 5 1 F j h B 2 u Z 2 Y U E B C D z S Z T 0 6 H j Z A o v u m d G 1 C X 0 R j C Q x X y B z u 2 E G L X p b X 1 R 5 f O G v P a v E P j E I X M j O 8 U u J o 4 H C F 2 s P g R j x 4 c Y G 0 f 0 W R Z w i m y g n M e i Y l u o e a g n x u h D D 3 2 j 4 x 8 i Q p B n 9 N G / e G m T q P I U Y H J e k + x m t b J j R J b L 9 I + L a 2 p h V m T b x b q m N B a 0 R M E Y B m o Z v C o r Z N H S W u 6 U 1 O Z I 9 k N 6 D w h m V x h V M q R g u b Q N 9 H Z L z S m 9 n K 0 V 5 0 C 1 A u x U r N o f Y / o 9 b e 3 u H Q m A z d r z V j q h u C a r Z 9 1 r N N 9 e q b k k s 4 j a 2 U 0 6 c 4 F N m 3 e D A A W C 8 X k F L / 4 M 3 B D K m r N 9 n y / Q H B 6 2 T e W J c I E / l Q 7 E A L r U b b K y W l Y r y 4 D A n h g + I s a p g 0 m j h 7 v e j M x r / C E a 9 Q w Q m 3 r Y 2 x 6 B H q 7 1 o U 2 N 2 v j g Q H c c a 3 9 T Z 6 e W D u W H r v t Q r 6 f V 8 u m + V B 4 A V q E 4 Z E v 9 2 Z q n t z 5 g S s D o I A v O M a m K C u i y b G 4 4 v k 4 F F X T 0 / G / U 2 a N g v h Z y L H u / U u B Y t i 6 P H O V B Y l G V g x B a z 9 + 9 o 4 f O 0 F b T x R 1 n J / D K g C G t p D y h h + 8 4 G m k X u t a 5 Y H U c t c 5 R o 9 w p a b u u M a L 7 z 5 5 A r D 4 i k e o d 5 I 2 o w N p 9 9 m B Z K p 5 m b V F l / V v k O k L T L X M Y B l M 4 F 8 s O a R n r / w F g J N a 0 Q 0 y 9 d W a Q D v D B W C r 7 d H 4 s F v R D j I W O 5 Z 1 q f G y f 2 J H G b p u 3 z G A J L 9 W 4 U b P T H r K / F D m C m e O 6 g B 7 i u F u w 6 D + k 5 y i h H I o V K H A W B P 3 o W H y T 6 S b Q W j m D Z L e b J x d n 7 e H g k n 1 D F A 5 x W E b 9 t N D t H K G i c p b 5 s T d s d z 7 2 2 D e H s G O 0 r t C d g k I p 5 p v 9 i 8 7 J Y b / b P u n 2 2 R O y p 6 M A g i k s Y b D L 2 Q w G N s D M s d E m u W R J V p Q 5 F s G b W H y M B h 9 T 4 3 C H g e N 5 R Y T J i u m E s Q E 1 s j o u B H 7 c X 8 / g m D B B K 5 0 k P l w B U f m E U 9 C J u + Y l x q 4 U k 9 Z T z 6 Z l O U o x O e s m L X 2 + I F E l l a S 8 7 V C C 7 C j 0 S l s q S 2 A 0 6 5 a / E 0 S U V 4 x f c v G K 7 7 t t v b j c F U w Z O t 9 S G c 2 0 8 v K 2 o O g E 3 m m 9 l a i X Z R 5 d n n 2 K P 4 x h / 7 J z k v V R v K s l H T 6 t 6 N 2 C j v I d l d r 9 u 9 O O P z 6 3 h x f 9 8 r L b 4 z E H m Z i q A T c G n K U S t E V U l N F g l 0 f + b D 0 M y a 9 w B u B 8 j V e d R g L A o a a 6 S r e 6 p n 2 P L v 6 h H r 5 u k A n 0 F 0 8 G d D E s 0 r f f O z 1 d 9 m V P v f P j w t 2 P + + 2 j l O z 4 s W j v 0 w u h d / w Y 9 R Y b r 8 F z t S Z h + 1 q 5 3 A s a b N i s 1 t Q 5 o i J 5 C l F H J r F s + P I o k X 8 r i v z F q I q T Q X 3 k 0 M o L H a R g P w u F S S i R D i f j B c 1 E F x o X v L O C Z k j q M i 0 W 0 W w Z z M 8 X I y q U k V H c B + 4 V 8 o F U B C X q 5 n m z r X c + K 6 j h f k G P t 1 d A V G J F n b D 3 B Y X t F x A m x Z V S I C l K F Q N J R b S X k 3 F J U i 1 f 4 K g R J 1 Z w z Z w Q M s N / N J t g S m O + K b p 1 0 Q i 4 D S 5 j h h y f N G z k N S l n g b i J w 9 n M n d s T 6 s 6 a A 6 7 E L 9 u / H S E 7 9 N h Q z W P o Q x o 4 N o / 5 E L Q q U a u Z f K O l L I S j H w v l G 3 c u v j P r 0 c G k W y o I Y Q p Y v g H H Z c u 8 n O L N Y A I h p 5 H R / O 6 v W A B 4 o G p q W i e O P z 4 w o x 7 X D 1 d H g I B l L o l a 2 U M s I f g R g j F M e 5 a 4 J i 6 v 5 e l h G V d x a x r W D 2 x A A 0 J 8 w C Z x v S a P y 2 j F H T Z v 0 p K T Q l H x t i K z w 8 p 3 M u X t y M Z G Z C H 1 a O 8 0 o + 2 p m + + r i 9 9 r R v l d 3 b z 1 m 6 Z 9 q 6 W H h S i 0 H a K Z n E y Y O r M M W d 2 t a + 3 e y j F 8 R k p Z e 6 + G y 6 w 6 z O I s 4 C + Y t Z Q w S F 3 5 n X d f i x 7 l E 5 j J m O t k M O n y g 2 C 6 M j + 5 K k 0 v k 4 L X n K S P D G 9 u m S r b i v x C t q 2 Z p O x l Z h 5 i g j w d G 5 f Y W s 7 V V b x y Z s 8 3 B g T Z U 3 O N 3 J a g k Z W Y + P F u + n h S 9 l m u + / K u l A o k q X O p p u q q 7 6 n z 1 C 2 J X 2 T y x m + H X U S q V 9 z i j X E L q X x f U / 5 8 7 K I U t D w 5 s q x g P C p E 2 a l 4 z 6 O 8 8 6 M h P k m 9 i B O S / k 9 B f Q q y D P k d D h 3 B k D l E L v m o C M Z r J R g F 7 z U z 7 I I D Z A z 4 + l S F S m Y H z B x C X f 9 / L D H G j E e Z w L j E T R n f k 6 l T w P N L d F H 1 S f 3 i N E q t 2 0 t Q K c 1 1 + 9 s h V P E E 6 D c 2 h Y p Y v T S x k r o 9 O r M S t a 2 I V U W s 8 o j V E 7 w T p 2 F W v K 7 Y m 9 N r U q v V j E Z O J 6 3 J Z 4 q T E J n S x B Q u 4 S A y U c u Q u m d 9 w Z n W q T h X 4 b S Y K v W h m + H i J q 3 E 2 3 e K 1 9 v e D g w n 2 l c I X B 6 B J Z B 6 J b m N k h c n M t J W N y d K o B O X 5 P U m E M r e n I g 1 P 9 L F S Z F M Q p a G V e C r B 1 8 R F O U Z S z / d k F / v f j u Y G K l e A W I V k l Z 4 W A V + F S p W q P h o q C j + w O m R I P F X b y 6 j 4 o y e V v a S b n M M f M d F N 9 5 N 3 O M m 6 t J c Y u O Z Y w c I o 6 / 8 l h s C D z M E n A D 2 + M F x K b Y q E J J O o 4 L H F 4 8 X n x o f q 1 f t X l / A + M z 4 + L O 9 b F e h 4 0 u i Y + b X v m 8 n Z o x U r 0 D x R 4 k Z N U n U K m T 8 K U L G 7 / 5 P l i p M r D B x b U z 8 H 1 B L A Q I t A B Q A A g A I A I Z N J l w d 8 v g J p A A A A P Y A A A A S A A A A A A A A A A A A A A A A A A A A A A B D b 2 5 m a W c v U G F j a 2 F n Z S 5 4 b W x Q S w E C L Q A U A A I A C A C G T S Z c U 3 I 4 L J s A A A D h A A A A E w A A A A A A A A A A A A A A A A D w A A A A W 0 N v b n R l b n R f V H l w Z X N d L n h t b F B L A Q I t A B Q A A g A I A I Z N J l w O W y E n F Q g A A E 9 N A A A T A A A A A A A A A A A A A A A A A N g B A A B G b 3 J t d W x h c y 9 T Z W N 0 a W 9 u M S 5 t U E s F B g A A A A A D A A M A w g A A A D o K A A A A A B E 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m Z h b H N l P C 9 G a X J l d 2 F s b E V u Y W J s Z W Q + P C 9 Q Z X J t a X N z a W 9 u T G l z d D 5 s x w A A A A A A A E r 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D a G l u Y S U y M F B y b 2 R 1 Y 3 R p b 2 4 8 L 0 l 0 Z W 1 Q Y X R o P j w v S X R l b U x v Y 2 F 0 a W 9 u P j x T d G F i b G V F b n R y a W V z P j x F b n R y e S B U e X B l P S J J c 1 B y a X Z h d G U i I F Z h b H V l P S J s M C I g L z 4 8 R W 5 0 c n k g V H l w Z T 0 i U X V l c n l J R C I g V m F s d W U 9 I n M z M z U x Y T R i M C 0 1 N D l j L T R k N D k t O T B j N y 1 j M z I 4 Z D l k Y j c 5 M 2 E i I C 8 + P E V u d H J 5 I F R 5 c G U 9 I k Z p b G 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Z p b G x U b 0 R h d G F N b 2 R l b E V u Y W J s Z W Q i I F Z h b H V l P S J s M C I g L z 4 8 R W 5 0 c n k g V H l w Z T 0 i R m l s b E 9 i a m V j d F R 5 c G U i I F Z h b H V l P S J z Q 2 9 u b m V j d G l v b k 9 u b H k i I C 8 + P E V u d H J 5 I F R 5 c G U 9 I k Z p b G x M Y X N 0 V X B k Y X R l Z C I g V m F s d W U 9 I m Q y M D I 2 L T A x L T A 2 V D A x O j Q 0 O j E w L j k 1 M T U 4 M z h a I i A v P j x F b n R y e S B U e X B l P S J G a W x s Q 2 9 s d W 1 u V H l w Z X M i I F Z h b H V l P S J z Q m d Z Q U J n W U F C U U 1 H Q 1 E 9 P S I g L z 4 8 R W 5 0 c n k g V H l w Z T 0 i R m l s b E N v b H V t b k 5 h b W V z I i B W Y W x 1 Z T 0 i c 1 s m c X V v d D t C c m F u Z C Z x d W 9 0 O y w m c X V v d D t Q c m 9 k d W N 0 J n F 1 b 3 Q 7 L C Z x d W 9 0 O 0 1 v Z G V s J n F 1 b 3 Q 7 L C Z x d W 9 0 O 1 B v c 2 l 0 a W 9 u J n F 1 b 3 Q 7 L C Z x d W 9 0 O 1 B h c n Q g T m F t Z S Z x d W 9 0 O y w m c X V v d D t P R U 0 g U G F y d C B O d W 1 i Z X I m c X V v d D s s J n F 1 b 3 Q 7 V 2 V p Z 2 h 0 I C h r Z y k m c X V v d D s s J n F 1 b 3 Q 7 U X V h b n R p d H k g J n F 1 b 3 Q 7 L C Z x d W 9 0 O 0 x v Y 2 F 0 a W 9 u J n F 1 b 3 Q 7 L C Z x d W 9 0 O 0 V z d G l t Y X R l Z C B S Z W F k a W 5 l c 3 M g R G F 0 Z 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Q c m 9 k d W N 0 a W 9 u I C g y K S 9 B d X R v U m V t b 3 Z l Z E N v b H V t b n M x L n t C c m F u Z C w w f S Z x d W 9 0 O y w m c X V v d D t T Z W N 0 a W 9 u M S 9 Q c m 9 k d W N 0 a W 9 u I C g y K S 9 B d X R v U m V t b 3 Z l Z E N v b H V t b n M x L n t Q c m 9 k d W N 0 L D F 9 J n F 1 b 3 Q 7 L C Z x d W 9 0 O 1 N l Y 3 R p b 2 4 x L 1 B y b 2 R 1 Y 3 R p b 2 4 g K D I p L 0 F 1 d G 9 S Z W 1 v d m V k Q 2 9 s d W 1 u c z E u e 0 1 v Z G V s L D J 9 J n F 1 b 3 Q 7 L C Z x d W 9 0 O 1 N l Y 3 R p b 2 4 x L 1 B y b 2 R 1 Y 3 R p b 2 4 g K D I p L 0 F 1 d G 9 S Z W 1 v d m V k Q 2 9 s d W 1 u c z E u e 1 B v c 2 l 0 a W 9 u L D N 9 J n F 1 b 3 Q 7 L C Z x d W 9 0 O 1 N l Y 3 R p b 2 4 x L 1 B y b 2 R 1 Y 3 R p b 2 4 g K D I p L 0 F 1 d G 9 S Z W 1 v d m V k Q 2 9 s d W 1 u c z E u e 1 B h c n Q g T m F t Z S w 0 f S Z x d W 9 0 O y w m c X V v d D t T Z W N 0 a W 9 u M S 9 Q c m 9 k d W N 0 a W 9 u I C g y K S 9 B d X R v U m V t b 3 Z l Z E N v b H V t b n M x L n t P R U 0 g U G F y d C B O d W 1 i Z X I s N X 0 m c X V v d D s s J n F 1 b 3 Q 7 U 2 V j d G l v b j E v U H J v Z H V j d G l v b i A o M i k v Q X V 0 b 1 J l b W 9 2 Z W R D b 2 x 1 b W 5 z M S 5 7 V 2 V p Z 2 h 0 I C h r Z y k s N n 0 m c X V v d D s s J n F 1 b 3 Q 7 U 2 V j d G l v b j E v U H J v Z H V j d G l v b i A o M i k v Q X V 0 b 1 J l b W 9 2 Z W R D b 2 x 1 b W 5 z M S 5 7 U X V h b n R p d H k g L D d 9 J n F 1 b 3 Q 7 L C Z x d W 9 0 O 1 N l Y 3 R p b 2 4 x L 1 B y b 2 R 1 Y 3 R p b 2 4 g K D I p L 0 F 1 d G 9 S Z W 1 v d m V k Q 2 9 s d W 1 u c z E u e 0 x v Y 2 F 0 a W 9 u L D h 9 J n F 1 b 3 Q 7 L C Z x d W 9 0 O 1 N l Y 3 R p b 2 4 x L 1 B y b 2 R 1 Y 3 R p b 2 4 g K D I p L 0 F 1 d G 9 S Z W 1 v d m V k Q 2 9 s d W 1 u c z E u e 0 V z d G l t Y X R l Z C B S Z W F k a W 5 l c 3 M g R G F 0 Z S w 5 f S Z x d W 9 0 O 1 0 s J n F 1 b 3 Q 7 Q 2 9 s d W 1 u Q 2 9 1 b n Q m c X V v d D s 6 M T A s J n F 1 b 3 Q 7 S 2 V 5 Q 2 9 s d W 1 u T m F t Z X M m c X V v d D s 6 W 1 0 s J n F 1 b 3 Q 7 Q 2 9 s d W 1 u S W R l b n R p d G l l c y Z x d W 9 0 O z p b J n F 1 b 3 Q 7 U 2 V j d G l v b j E v U H J v Z H V j d G l v b i A o M i k v Q X V 0 b 1 J l b W 9 2 Z W R D b 2 x 1 b W 5 z M S 5 7 Q n J h b m Q s M H 0 m c X V v d D s s J n F 1 b 3 Q 7 U 2 V j d G l v b j E v U H J v Z H V j d G l v b i A o M i k v Q X V 0 b 1 J l b W 9 2 Z W R D b 2 x 1 b W 5 z M S 5 7 U H J v Z H V j d C w x f S Z x d W 9 0 O y w m c X V v d D t T Z W N 0 a W 9 u M S 9 Q c m 9 k d W N 0 a W 9 u I C g y K S 9 B d X R v U m V t b 3 Z l Z E N v b H V t b n M x L n t N b 2 R l b C w y f S Z x d W 9 0 O y w m c X V v d D t T Z W N 0 a W 9 u M S 9 Q c m 9 k d W N 0 a W 9 u I C g y K S 9 B d X R v U m V t b 3 Z l Z E N v b H V t b n M x L n t Q b 3 N p d G l v b i w z f S Z x d W 9 0 O y w m c X V v d D t T Z W N 0 a W 9 u M S 9 Q c m 9 k d W N 0 a W 9 u I C g y K S 9 B d X R v U m V t b 3 Z l Z E N v b H V t b n M x L n t Q Y X J 0 I E 5 h b W U s N H 0 m c X V v d D s s J n F 1 b 3 Q 7 U 2 V j d G l v b j E v U H J v Z H V j d G l v b i A o M i k v Q X V 0 b 1 J l b W 9 2 Z W R D b 2 x 1 b W 5 z M S 5 7 T 0 V N I F B h c n Q g T n V t Y m V y L D V 9 J n F 1 b 3 Q 7 L C Z x d W 9 0 O 1 N l Y 3 R p b 2 4 x L 1 B y b 2 R 1 Y 3 R p b 2 4 g K D I p L 0 F 1 d G 9 S Z W 1 v d m V k Q 2 9 s d W 1 u c z E u e 1 d l a W d o d C A o a 2 c p L D Z 9 J n F 1 b 3 Q 7 L C Z x d W 9 0 O 1 N l Y 3 R p b 2 4 x L 1 B y b 2 R 1 Y 3 R p b 2 4 g K D I p L 0 F 1 d G 9 S Z W 1 v d m V k Q 2 9 s d W 1 u c z E u e 1 F 1 Y W 5 0 a X R 5 I C w 3 f S Z x d W 9 0 O y w m c X V v d D t T Z W N 0 a W 9 u M S 9 Q c m 9 k d W N 0 a W 9 u I C g y K S 9 B d X R v U m V t b 3 Z l Z E N v b H V t b n M x L n t M b 2 N h d G l v b i w 4 f S Z x d W 9 0 O y w m c X V v d D t T Z W N 0 a W 9 u M S 9 Q c m 9 k d W N 0 a W 9 u I C g y K S 9 B d X R v U m V t b 3 Z l Z E N v b H V t b n M x L n t F c 3 R p b W F 0 Z W Q g U m V h Z G l u Z X N z I E R h d G U s O X 0 m c X V v d D t d L C Z x d W 9 0 O 1 J l b G F 0 a W 9 u c 2 h p c E l u Z m 8 m c X V v d D s 6 W 1 1 9 I i A v P j x F b n R y e S B U e X B l P S J G a W x s R X J y b 3 J D b 2 R l I i B W Y W x 1 Z T 0 i c 1 V u a 2 5 v d 2 4 i I C 8 + P E V u d H J 5 I F R 5 c G U 9 I k F k Z G V k V G 9 E Y X R h T W 9 k Z W w i I F Z h b H V l P S J s M C I g L z 4 8 L 1 N 0 Y W J s Z U V u d H J p Z X M + P C 9 J d G V t P j x J d G V t P j x J d G V t T G 9 j Y X R p b 2 4 + P E l 0 Z W 1 U e X B l P k Z v c m 1 1 b G E 8 L 0 l 0 Z W 1 U e X B l P j x J d G V t U G F 0 a D 5 T Z W N 0 a W 9 u M S 9 D a G l u Y S U y M F B y b 2 R 1 Y 3 R p b 2 4 v U 2 9 1 c m N l P C 9 J d G V t U G F 0 a D 4 8 L 0 l 0 Z W 1 M b 2 N h d G l v b j 4 8 U 3 R h Y m x l R W 5 0 c m l l c y A v P j w v S X R l b T 4 8 S X R l b T 4 8 S X R l b U x v Y 2 F 0 a W 9 u P j x J d G V t V H l w Z T 5 G b 3 J t d W x h P C 9 J d G V t V H l w Z T 4 8 S X R l b V B h d G g + U 2 V j d G l v b j E v Q 2 h p b m E l M j B Q c m 9 k d W N 0 a W 9 u L 0 N o Y W 5 n Z W Q l M j B U e X B l P C 9 J d G V t U G F 0 a D 4 8 L 0 l 0 Z W 1 M b 2 N h d G l v b j 4 8 U 3 R h Y m x l R W 5 0 c m l l c y A v P j w v S X R l b T 4 8 S X R l b T 4 8 S X R l b U x v Y 2 F 0 a W 9 u P j x J d G V t V H l w Z T 5 G b 3 J t d W x h P C 9 J d G V t V H l w Z T 4 8 S X R l b V B h d G g + U 2 V j d G l v b j E v Q 2 h p b m E l M j B Q c m 9 k d W N 0 a W 9 u L 1 J l b W 9 2 Z W Q l M j B C b 3 R 0 b 2 0 l M j B S b 3 d z P C 9 J d G V t U G F 0 a D 4 8 L 0 l 0 Z W 1 M b 2 N h d G l v b j 4 8 U 3 R h Y m x l R W 5 0 c m l l c y A v P j w v S X R l b T 4 8 S X R l b T 4 8 S X R l b U x v Y 2 F 0 a W 9 u P j x J d G V t V H l w Z T 5 G b 3 J t d W x h P C 9 J d G V t V H l w Z T 4 8 S X R l b V B h d G g + U 2 V j d G l v b j E v Q 2 h p b m E l M j B Q c m 9 k d W N 0 a W 9 u L 1 J l b W 9 2 Z W Q l M j B D b 2 x 1 b W 5 z P C 9 J d G V t U G F 0 a D 4 8 L 0 l 0 Z W 1 M b 2 N h d G l v b j 4 8 U 3 R h Y m x l R W 5 0 c m l l c y A v P j w v S X R l b T 4 8 S X R l b T 4 8 S X R l b U x v Y 2 F 0 a W 9 u P j x J d G V t V H l w Z T 5 G b 3 J t d W x h P C 9 J d G V t V H l w Z T 4 8 S X R l b V B h d G g + U 2 V j d G l v b j E v Q 2 h p b m E l M j B Q c m 9 k d W N 0 a W 9 u L 1 J l b 3 J k Z X J l Z C U y M E N v b H V t b n M 8 L 0 l 0 Z W 1 Q Y X R o P j w v S X R l b U x v Y 2 F 0 a W 9 u P j x T d G F i b G V F b n R y a W V z I C 8 + P C 9 J d G V t P j x J d G V t P j x J d G V t T G 9 j Y X R p b 2 4 + P E l 0 Z W 1 U e X B l P k Z v c m 1 1 b G E 8 L 0 l 0 Z W 1 U e X B l P j x J d G V t U G F 0 a D 5 T Z W N 0 a W 9 u M S 9 D a G l u Y S U y M F B y b 2 R 1 Y 3 R p b 2 4 v Q 2 h h b m d l Z C U y M F R 5 c G U x P C 9 J d G V t U G F 0 a D 4 8 L 0 l 0 Z W 1 M b 2 N h d G l v b j 4 8 U 3 R h Y m x l R W 5 0 c m l l c y A v P j w v S X R l b T 4 8 S X R l b T 4 8 S X R l b U x v Y 2 F 0 a W 9 u P j x J d G V t V H l w Z T 5 G b 3 J t d W x h P C 9 J d G V t V H l w Z T 4 8 S X R l b V B h d G g + U 2 V j d G l v b j E v Q 2 h p b m E l M j B Q c m 9 k d W N 0 a W 9 u L 0 V 4 d H J h Y 3 R l Z C U y M E R h d G U 8 L 0 l 0 Z W 1 Q Y X R o P j w v S X R l b U x v Y 2 F 0 a W 9 u P j x T d G F i b G V F b n R y a W V z I C 8 + P C 9 J d G V t P j x J d G V t P j x J d G V t T G 9 j Y X R p b 2 4 + P E l 0 Z W 1 U e X B l P k Z v c m 1 1 b G E 8 L 0 l 0 Z W 1 U e X B l P j x J d G V t U G F 0 a D 5 T Z W N 0 a W 9 u M S 9 D a G l u Y S U y M F B y b 2 R 1 Y 3 R p b 2 4 v Q 2 h h b m d l Z C U y M F R 5 c G U y P C 9 J d G V t U G F 0 a D 4 8 L 0 l 0 Z W 1 M b 2 N h d G l v b j 4 8 U 3 R h Y m x l R W 5 0 c m l l c y A v P j w v S X R l b T 4 8 S X R l b T 4 8 S X R l b U x v Y 2 F 0 a W 9 u P j x J d G V t V H l w Z T 5 G b 3 J t d W x h P C 9 J d G V t V H l w Z T 4 8 S X R l b V B h d G g + U 2 V j d G l v b j E v Q 2 h p b m E l M j B Q c m 9 k d W N 0 a W 9 u L 1 J l c G x h Y 2 V k J T I w R X J y b 3 J z P C 9 J d G V t U G F 0 a D 4 8 L 0 l 0 Z W 1 M b 2 N h d G l v b j 4 8 U 3 R h Y m x l R W 5 0 c m l l c y A v P j w v S X R l b T 4 8 S X R l b T 4 8 S X R l b U x v Y 2 F 0 a W 9 u P j x J d G V t V H l w Z T 5 G b 3 J t d W x h P C 9 J d G V t V H l w Z T 4 8 S X R l b V B h d G g + U 2 V j d G l v b j E v Q 2 h p b m E l M j B Q c m 9 k d W N 0 a W 9 u L 1 J l b W 9 2 Z W Q l M j B C b G F u a y U y M F J v d 3 M 8 L 0 l 0 Z W 1 Q Y X R o P j w v S X R l b U x v Y 2 F 0 a W 9 u P j x T d G F i b G V F b n R y a W V z I C 8 + P C 9 J d G V t P j x J d G V t P j x J d G V t T G 9 j Y X R p b 2 4 + P E l 0 Z W 1 U e X B l P k Z v c m 1 1 b G E 8 L 0 l 0 Z W 1 U e X B l P j x J d G V t U G F 0 a D 5 T Z W N 0 a W 9 u M S 9 D a G l u Y S U y M E l u d m V u d G 9 y e T w v S X R l b V B h d G g + P C 9 J d G V t T G 9 j Y X R p b 2 4 + P F N 0 Y W J s Z U V u d H J p Z X M + P E V u d H J 5 I F R 5 c G U 9 I k l z U H J p d m F 0 Z S I g V m F s d W U 9 I m w w I i A v P j x F b n R y e S B U e X B l P S J R d W V y e U l E I i B W Y W x 1 Z T 0 i c 2 Z l Z j V j Y T I 4 L T E 1 M z M t N D d m N S 0 4 O T g z L W N l N G U w N z Q y N z N h O C I g L z 4 8 R W 5 0 c n k g V H l w Z T 0 i R m l s b E V u Y W J s Z W Q i I F Z h b H V l P S J s M C I g L z 4 8 R W 5 0 c n k g V H l w Z T 0 i Q n V m Z m V y T m V 4 d F J l Z n J l c 2 g i I F Z h b H V l P S J s M S I g L z 4 8 R W 5 0 c n k g V H l w Z T 0 i U m V z d W x 0 V H l w Z S I g V m F s d W U 9 I n N U Y W J s Z S I g L z 4 8 R W 5 0 c n k g V H l w Z T 0 i T m F t Z V V w Z G F 0 Z W R B Z n R l c k Z p b G w i I F Z h b H V l P S J s M S I g L z 4 8 R W 5 0 c n k g V H l w Z T 0 i T m F 2 a W d h d G l v b l N 0 Z X B O Y W 1 l I i B W Y W x 1 Z T 0 i c 0 5 h d m l n Y X R p b 2 4 i I C 8 + P E V u d H J 5 I F R 5 c G U 9 I k Z p b G x l Z E N v b X B s Z X R l U m V z d W x 0 V G 9 X b 3 J r c 2 h l Z X Q i I F Z h b H V l P S J s M C I g L z 4 8 R W 5 0 c n k g V H l w Z T 0 i R m l s b F R v R G F 0 Y U 1 v Z G V s R W 5 h Y m x l Z C I g V m F s d W U 9 I m w w I i A v P j x F b n R y e S B U e X B l P S J G a W x s T 2 J q Z W N 0 V H l w Z S I g V m F s d W U 9 I n N D b 2 5 u Z W N 0 a W 9 u T 2 5 s e S I g L z 4 8 R W 5 0 c n k g V H l w Z T 0 i R m l s b E x h c 3 R V c G R h d G V k I i B W Y W x 1 Z T 0 i Z D I w M j Y t M D E t M D Z U M D E 6 N D Q 6 M T A u O T U x N T g z O F o i I C 8 + P E V u d H J 5 I F R 5 c G U 9 I k Z p b G x D b 2 x 1 b W 5 U e X B l c y I g V m F s d W U 9 I n N C Z 1 l H Q m d Z Q U F B T U c i I C 8 + P E V u d H J 5 I F R 5 c G U 9 I k Z p b G x D b 2 x 1 b W 5 O Y W 1 l c y I g V m F s d W U 9 I n N b J n F 1 b 3 Q 7 Q n J h b m Q m c X V v d D s s J n F 1 b 3 Q 7 U H J v Z H V j d C Z x d W 9 0 O y w m c X V v d D t N b 2 R l b C Z x d W 9 0 O y w m c X V v d D t Q b 3 N p d G l v b i Z x d W 9 0 O y w m c X V v d D t Q Y X J 0 I E 5 h b W U m c X V v d D s s J n F 1 b 3 Q 7 T 0 V N I F B h c n Q g T n V t Y m V y J n F 1 b 3 Q 7 L C Z x d W 9 0 O 1 d l a W d o d C A o a 2 c p J n F 1 b 3 Q 7 L C Z x d W 9 0 O 1 F 1 Y W 5 0 a X R 5 I C Z x d W 9 0 O y w m c X V v d D t M b 2 N h d G l v b i 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0 l u d m V u d G 9 y e S 9 B d X R v U m V t b 3 Z l Z E N v b H V t b n M x L n t C c m F u Z C w w f S Z x d W 9 0 O y w m c X V v d D t T Z W N 0 a W 9 u M S 9 J b n Z l b n R v c n k v Q X V 0 b 1 J l b W 9 2 Z W R D b 2 x 1 b W 5 z M S 5 7 U H J v Z H V j d C w x f S Z x d W 9 0 O y w m c X V v d D t T Z W N 0 a W 9 u M S 9 J b n Z l b n R v c n k v Q X V 0 b 1 J l b W 9 2 Z W R D b 2 x 1 b W 5 z M S 5 7 T W 9 k Z W w s M n 0 m c X V v d D s s J n F 1 b 3 Q 7 U 2 V j d G l v b j E v S W 5 2 Z W 5 0 b 3 J 5 L 0 F 1 d G 9 S Z W 1 v d m V k Q 2 9 s d W 1 u c z E u e 1 B v c 2 l 0 a W 9 u L D N 9 J n F 1 b 3 Q 7 L C Z x d W 9 0 O 1 N l Y 3 R p b 2 4 x L 0 l u d m V u d G 9 y e S 9 B d X R v U m V t b 3 Z l Z E N v b H V t b n M x L n t Q Y X J 0 I E 5 h b W U s N H 0 m c X V v d D s s J n F 1 b 3 Q 7 U 2 V j d G l v b j E v S W 5 2 Z W 5 0 b 3 J 5 L 0 F 1 d G 9 S Z W 1 v d m V k Q 2 9 s d W 1 u c z E u e 0 9 F T S B Q Y X J 0 I E 5 1 b W J l c i w 1 f S Z x d W 9 0 O y w m c X V v d D t T Z W N 0 a W 9 u M S 9 J b n Z l b n R v c n k v Q X V 0 b 1 J l b W 9 2 Z W R D b 2 x 1 b W 5 z M S 5 7 V 2 V p Z 2 h 0 I C h r Z y k s N n 0 m c X V v d D s s J n F 1 b 3 Q 7 U 2 V j d G l v b j E v S W 5 2 Z W 5 0 b 3 J 5 L 0 F 1 d G 9 S Z W 1 v d m V k Q 2 9 s d W 1 u c z E u e 1 F 1 Y W 5 0 a X R 5 I C w 3 f S Z x d W 9 0 O y w m c X V v d D t T Z W N 0 a W 9 u M S 9 J b n Z l b n R v c n k v Q X V 0 b 1 J l b W 9 2 Z W R D b 2 x 1 b W 5 z M S 5 7 T G 9 j Y X R p b 2 4 s O H 0 m c X V v d D t d L C Z x d W 9 0 O 0 N v b H V t b k N v d W 5 0 J n F 1 b 3 Q 7 O j k s J n F 1 b 3 Q 7 S 2 V 5 Q 2 9 s d W 1 u T m F t Z X M m c X V v d D s 6 W 1 0 s J n F 1 b 3 Q 7 Q 2 9 s d W 1 u S W R l b n R p d G l l c y Z x d W 9 0 O z p b J n F 1 b 3 Q 7 U 2 V j d G l v b j E v S W 5 2 Z W 5 0 b 3 J 5 L 0 F 1 d G 9 S Z W 1 v d m V k Q 2 9 s d W 1 u c z E u e 0 J y Y W 5 k L D B 9 J n F 1 b 3 Q 7 L C Z x d W 9 0 O 1 N l Y 3 R p b 2 4 x L 0 l u d m V u d G 9 y e S 9 B d X R v U m V t b 3 Z l Z E N v b H V t b n M x L n t Q c m 9 k d W N 0 L D F 9 J n F 1 b 3 Q 7 L C Z x d W 9 0 O 1 N l Y 3 R p b 2 4 x L 0 l u d m V u d G 9 y e S 9 B d X R v U m V t b 3 Z l Z E N v b H V t b n M x L n t N b 2 R l b C w y f S Z x d W 9 0 O y w m c X V v d D t T Z W N 0 a W 9 u M S 9 J b n Z l b n R v c n k v Q X V 0 b 1 J l b W 9 2 Z W R D b 2 x 1 b W 5 z M S 5 7 U G 9 z a X R p b 2 4 s M 3 0 m c X V v d D s s J n F 1 b 3 Q 7 U 2 V j d G l v b j E v S W 5 2 Z W 5 0 b 3 J 5 L 0 F 1 d G 9 S Z W 1 v d m V k Q 2 9 s d W 1 u c z E u e 1 B h c n Q g T m F t Z S w 0 f S Z x d W 9 0 O y w m c X V v d D t T Z W N 0 a W 9 u M S 9 J b n Z l b n R v c n k v Q X V 0 b 1 J l b W 9 2 Z W R D b 2 x 1 b W 5 z M S 5 7 T 0 V N I F B h c n Q g T n V t Y m V y L D V 9 J n F 1 b 3 Q 7 L C Z x d W 9 0 O 1 N l Y 3 R p b 2 4 x L 0 l u d m V u d G 9 y e S 9 B d X R v U m V t b 3 Z l Z E N v b H V t b n M x L n t X Z W l n a H Q g K G t n K S w 2 f S Z x d W 9 0 O y w m c X V v d D t T Z W N 0 a W 9 u M S 9 J b n Z l b n R v c n k v Q X V 0 b 1 J l b W 9 2 Z W R D b 2 x 1 b W 5 z M S 5 7 U X V h b n R p d H k g L D d 9 J n F 1 b 3 Q 7 L C Z x d W 9 0 O 1 N l Y 3 R p b 2 4 x L 0 l u d m V u d G 9 y e S 9 B d X R v U m V t b 3 Z l Z E N v b H V t b n M x L n t M b 2 N h d G l v b i w 4 f S Z x d W 9 0 O 1 0 s J n F 1 b 3 Q 7 U m V s Y X R p b 2 5 z a G l w S W 5 m b y Z x d W 9 0 O z p b X X 0 i I C 8 + P E V u d H J 5 I F R 5 c G U 9 I k Z p b G x F c n J v c k N v Z G U i I F Z h b H V l P S J z V W 5 r b m 9 3 b i I g L z 4 8 R W 5 0 c n k g V H l w Z T 0 i Q W R k Z W R U b 0 R h d G F N b 2 R l b C I g V m F s d W U 9 I m w w I i A v P j w v U 3 R h Y m x l R W 5 0 c m l l c z 4 8 L 0 l 0 Z W 0 + P E l 0 Z W 0 + P E l 0 Z W 1 M b 2 N h d G l v b j 4 8 S X R l b V R 5 c G U + R m 9 y b X V s Y T w v S X R l b V R 5 c G U + P E l 0 Z W 1 Q Y X R o P l N l Y 3 R p b 2 4 x L 0 N o a W 5 h J T I w S W 5 2 Z W 5 0 b 3 J 5 L 1 N v d X J j Z T w v S X R l b V B h d G g + P C 9 J d G V t T G 9 j Y X R p b 2 4 + P F N 0 Y W J s Z U V u d H J p Z X M g L z 4 8 L 0 l 0 Z W 0 + P E l 0 Z W 0 + P E l 0 Z W 1 M b 2 N h d G l v b j 4 8 S X R l b V R 5 c G U + R m 9 y b X V s Y T w v S X R l b V R 5 c G U + P E l 0 Z W 1 Q Y X R o P l N l Y 3 R p b 2 4 x L 0 N o a W 5 h J T I w S W 5 2 Z W 5 0 b 3 J 5 L 0 N o Y W 5 n Z W Q l M j B U e X B l P C 9 J d G V t U G F 0 a D 4 8 L 0 l 0 Z W 1 M b 2 N h d G l v b j 4 8 U 3 R h Y m x l R W 5 0 c m l l c y A v P j w v S X R l b T 4 8 S X R l b T 4 8 S X R l b U x v Y 2 F 0 a W 9 u P j x J d G V t V H l w Z T 5 G b 3 J t d W x h P C 9 J d G V t V H l w Z T 4 8 S X R l b V B h d G g + U 2 V j d G l v b j E v Q 2 h p b m E l M j B J b n Z l b n R v c n k v U m V t b 3 Z l Z C U y M E J v d H R v b S U y M F J v d 3 M 8 L 0 l 0 Z W 1 Q Y X R o P j w v S X R l b U x v Y 2 F 0 a W 9 u P j x T d G F i b G V F b n R y a W V z I C 8 + P C 9 J d G V t P j x J d G V t P j x J d G V t T G 9 j Y X R p b 2 4 + P E l 0 Z W 1 U e X B l P k Z v c m 1 1 b G E 8 L 0 l 0 Z W 1 U e X B l P j x J d G V t U G F 0 a D 5 T Z W N 0 a W 9 u M S 9 D a G l u Y S U y M E l u d m V u d G 9 y e S 9 S Z W 1 v d m V k J T I w Q 2 9 s d W 1 u c z w v S X R l b V B h d G g + P C 9 J d G V t T G 9 j Y X R p b 2 4 + P F N 0 Y W J s Z U V u d H J p Z X M g L z 4 8 L 0 l 0 Z W 0 + P E l 0 Z W 0 + P E l 0 Z W 1 M b 2 N h d G l v b j 4 8 S X R l b V R 5 c G U + R m 9 y b X V s Y T w v S X R l b V R 5 c G U + P E l 0 Z W 1 Q Y X R o P l N l Y 3 R p b 2 4 x L 0 1 v b m d v b G l h J T I w S W 5 2 Z W 5 0 b 3 J 5 P C 9 J d G V t U G F 0 a D 4 8 L 0 l 0 Z W 1 M b 2 N h d G l v b j 4 8 U 3 R h Y m x l R W 5 0 c m l l c z 4 8 R W 5 0 c n k g V H l w Z T 0 i S X N Q c m l 2 Y X R l I i B W Y W x 1 Z T 0 i b D A i I C 8 + P E V u d H J 5 I F R 5 c G U 9 I l F 1 Z X J 5 S U Q i I F Z h b H V l P S J z N m I 0 M m I z Z j Y t M W R j Y i 0 0 M z Y 2 L T g z N j k t Z G Y 5 M z E 0 Y j F k Z T A w I i A v P j x F b n R y e S B U e X B l P S J G a W x 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5 h d m l n Y X R p b 2 5 T d G V w T m F t Z S I g V m F s d W U 9 I n N O Y X Z p Z 2 F 0 a W 9 u I i A v P j x F b n R y e S B U e X B l P S J G a W x s V G 9 E Y X R h T W 9 k Z W x F b m F i b G V k I i B W Y W x 1 Z T 0 i b D A i I C 8 + P E V u d H J 5 I F R 5 c G U 9 I k Z p b G x P Y m p l Y 3 R U e X B l I i B W Y W x 1 Z T 0 i c 0 N v b m 5 l Y 3 R p b 2 5 P b m x 5 I i A v P j x F b n R y e S B U e X B l P S J G a W x s T G F z d F V w Z G F 0 Z W Q i I F Z h b H V l P S J k M j A y N i 0 w M S 0 w N l Q w M T o 0 N D o x M C 4 5 N T E 1 O D M 4 W i I g L z 4 8 R W 5 0 c n k g V H l w Z T 0 i R m l s b E N v b H V t b l R 5 c G V z I i B W Y W x 1 Z T 0 i c 0 F 3 W U d B Q V l B Q U F Z R E F B W T 0 i I C 8 + P E V u d H J 5 I F R 5 c G U 9 I k Z p b G x D b 2 x 1 b W 5 O Y W 1 l c y I g V m F s d W U 9 I n N b J n F 1 b 3 Q 7 I y Z x d W 9 0 O y w m c X V v d D t C c m F u Z C Z x d W 9 0 O y w m c X V v d D t Q c m 9 k d W N 0 J n F 1 b 3 Q 7 L C Z x d W 9 0 O 0 1 v Z G V s J n F 1 b 3 Q 7 L C Z x d W 9 0 O 1 B v c 2 l 0 a W 9 u J n F 1 b 3 Q 7 L C Z x d W 9 0 O 1 B h c n Q g T m F t Z S Z x d W 9 0 O y w m c X V v d D t P R U 0 g U G F y d C B O d W 1 i Z X I m c X V v d D s s J n F 1 b 3 Q 7 V 2 V p Z 2 h 0 I C h r Z y k m c X V v d D s s J n F 1 b 3 Q 7 U X V h b n R p d H k g J n F 1 b 3 Q 7 L C Z x d W 9 0 O 0 V z d G l t Y X R l Z C B S Z W F k a W 5 l c 3 M g R G F 0 Z S Z x d W 9 0 O y w m c X V v d D t M b 2 N h d G l v b i 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9 N b 2 5 n b 2 x p Y S 9 B d X R v U m V t b 3 Z l Z E N v b H V t b n M x L n s j L D B 9 J n F 1 b 3 Q 7 L C Z x d W 9 0 O 1 N l Y 3 R p b 2 4 x L 0 1 v b m d v b G l h L 0 F 1 d G 9 S Z W 1 v d m V k Q 2 9 s d W 1 u c z E u e 0 J y Y W 5 k L D F 9 J n F 1 b 3 Q 7 L C Z x d W 9 0 O 1 N l Y 3 R p b 2 4 x L 0 1 v b m d v b G l h L 0 F 1 d G 9 S Z W 1 v d m V k Q 2 9 s d W 1 u c z E u e 1 B y b 2 R 1 Y 3 Q s M n 0 m c X V v d D s s J n F 1 b 3 Q 7 U 2 V j d G l v b j E v T W 9 u Z 2 9 s a W E v Q X V 0 b 1 J l b W 9 2 Z W R D b 2 x 1 b W 5 z M S 5 7 T W 9 k Z W w s M 3 0 m c X V v d D s s J n F 1 b 3 Q 7 U 2 V j d G l v b j E v T W 9 u Z 2 9 s a W E v Q X V 0 b 1 J l b W 9 2 Z W R D b 2 x 1 b W 5 z M S 5 7 U G 9 z a X R p b 2 4 s N H 0 m c X V v d D s s J n F 1 b 3 Q 7 U 2 V j d G l v b j E v T W 9 u Z 2 9 s a W E v Q X V 0 b 1 J l b W 9 2 Z W R D b 2 x 1 b W 5 z M S 5 7 U G F y d C B O Y W 1 l L D V 9 J n F 1 b 3 Q 7 L C Z x d W 9 0 O 1 N l Y 3 R p b 2 4 x L 0 1 v b m d v b G l h L 0 F 1 d G 9 S Z W 1 v d m V k Q 2 9 s d W 1 u c z E u e 0 9 F T S B Q Y X J 0 I E 5 1 b W J l c i w 2 f S Z x d W 9 0 O y w m c X V v d D t T Z W N 0 a W 9 u M S 9 N b 2 5 n b 2 x p Y S 9 B d X R v U m V t b 3 Z l Z E N v b H V t b n M x L n t X Z W l n a H Q g K G t n K S w 3 f S Z x d W 9 0 O y w m c X V v d D t T Z W N 0 a W 9 u M S 9 N b 2 5 n b 2 x p Y S 9 B d X R v U m V t b 3 Z l Z E N v b H V t b n M x L n t R d W F u d G l 0 e S A s O H 0 m c X V v d D s s J n F 1 b 3 Q 7 U 2 V j d G l v b j E v T W 9 u Z 2 9 s a W E v Q X V 0 b 1 J l b W 9 2 Z W R D b 2 x 1 b W 5 z M S 5 7 R X N 0 a W 1 h d G V k I F J l Y W R p b m V z c y B E Y X R l L D l 9 J n F 1 b 3 Q 7 L C Z x d W 9 0 O 1 N l Y 3 R p b 2 4 x L 0 1 v b m d v b G l h L 0 F 1 d G 9 S Z W 1 v d m V k Q 2 9 s d W 1 u c z E u e 0 x v Y 2 F 0 a W 9 u L D E w f S Z x d W 9 0 O 1 0 s J n F 1 b 3 Q 7 Q 2 9 s d W 1 u Q 2 9 1 b n Q m c X V v d D s 6 M T E s J n F 1 b 3 Q 7 S 2 V 5 Q 2 9 s d W 1 u T m F t Z X M m c X V v d D s 6 W 1 0 s J n F 1 b 3 Q 7 Q 2 9 s d W 1 u S W R l b n R p d G l l c y Z x d W 9 0 O z p b J n F 1 b 3 Q 7 U 2 V j d G l v b j E v T W 9 u Z 2 9 s a W E v Q X V 0 b 1 J l b W 9 2 Z W R D b 2 x 1 b W 5 z M S 5 7 I y w w f S Z x d W 9 0 O y w m c X V v d D t T Z W N 0 a W 9 u M S 9 N b 2 5 n b 2 x p Y S 9 B d X R v U m V t b 3 Z l Z E N v b H V t b n M x L n t C c m F u Z C w x f S Z x d W 9 0 O y w m c X V v d D t T Z W N 0 a W 9 u M S 9 N b 2 5 n b 2 x p Y S 9 B d X R v U m V t b 3 Z l Z E N v b H V t b n M x L n t Q c m 9 k d W N 0 L D J 9 J n F 1 b 3 Q 7 L C Z x d W 9 0 O 1 N l Y 3 R p b 2 4 x L 0 1 v b m d v b G l h L 0 F 1 d G 9 S Z W 1 v d m V k Q 2 9 s d W 1 u c z E u e 0 1 v Z G V s L D N 9 J n F 1 b 3 Q 7 L C Z x d W 9 0 O 1 N l Y 3 R p b 2 4 x L 0 1 v b m d v b G l h L 0 F 1 d G 9 S Z W 1 v d m V k Q 2 9 s d W 1 u c z E u e 1 B v c 2 l 0 a W 9 u L D R 9 J n F 1 b 3 Q 7 L C Z x d W 9 0 O 1 N l Y 3 R p b 2 4 x L 0 1 v b m d v b G l h L 0 F 1 d G 9 S Z W 1 v d m V k Q 2 9 s d W 1 u c z E u e 1 B h c n Q g T m F t Z S w 1 f S Z x d W 9 0 O y w m c X V v d D t T Z W N 0 a W 9 u M S 9 N b 2 5 n b 2 x p Y S 9 B d X R v U m V t b 3 Z l Z E N v b H V t b n M x L n t P R U 0 g U G F y d C B O d W 1 i Z X I s N n 0 m c X V v d D s s J n F 1 b 3 Q 7 U 2 V j d G l v b j E v T W 9 u Z 2 9 s a W E v Q X V 0 b 1 J l b W 9 2 Z W R D b 2 x 1 b W 5 z M S 5 7 V 2 V p Z 2 h 0 I C h r Z y k s N 3 0 m c X V v d D s s J n F 1 b 3 Q 7 U 2 V j d G l v b j E v T W 9 u Z 2 9 s a W E v Q X V 0 b 1 J l b W 9 2 Z W R D b 2 x 1 b W 5 z M S 5 7 U X V h b n R p d H k g L D h 9 J n F 1 b 3 Q 7 L C Z x d W 9 0 O 1 N l Y 3 R p b 2 4 x L 0 1 v b m d v b G l h L 0 F 1 d G 9 S Z W 1 v d m V k Q 2 9 s d W 1 u c z E u e 0 V z d G l t Y X R l Z C B S Z W F k a W 5 l c 3 M g R G F 0 Z S w 5 f S Z x d W 9 0 O y w m c X V v d D t T Z W N 0 a W 9 u M S 9 N b 2 5 n b 2 x p Y S 9 B d X R v U m V t b 3 Z l Z E N v b H V t b n M x L n t M b 2 N h d G l v b i w x M H 0 m c X V v d D t d L C Z x d W 9 0 O 1 J l b G F 0 a W 9 u c 2 h p c E l u Z m 8 m c X V v d D s 6 W 1 1 9 I i A v P j x F b n R y e S B U e X B l P S J G a W x s R X J y b 3 J D b 2 R l I i B W Y W x 1 Z T 0 i c 1 V u a 2 5 v d 2 4 i I C 8 + P E V u d H J 5 I F R 5 c G U 9 I k F k Z G V k V G 9 E Y X R h T W 9 k Z W w i I F Z h b H V l P S J s M C I g L z 4 8 L 1 N 0 Y W J s Z U V u d H J p Z X M + P C 9 J d G V t P j x J d G V t P j x J d G V t T G 9 j Y X R p b 2 4 + P E l 0 Z W 1 U e X B l P k Z v c m 1 1 b G E 8 L 0 l 0 Z W 1 U e X B l P j x J d G V t U G F 0 a D 5 T Z W N 0 a W 9 u M S 9 N b 2 5 n b 2 x p Y S U y M E l u d m V u d G 9 y e S 9 T b 3 V y Y 2 U 8 L 0 l 0 Z W 1 Q Y X R o P j w v S X R l b U x v Y 2 F 0 a W 9 u P j x T d G F i b G V F b n R y a W V z I C 8 + P C 9 J d G V t P j x J d G V t P j x J d G V t T G 9 j Y X R p b 2 4 + P E l 0 Z W 1 U e X B l P k Z v c m 1 1 b G E 8 L 0 l 0 Z W 1 U e X B l P j x J d G V t U G F 0 a D 5 T Z W N 0 a W 9 u M S 9 N b 2 5 n b 2 x p Y S U y M E l u d m V u d G 9 y e S 9 B d m F p b G F i b G U l M j B J b n Z l b n R v c n l f U 2 h l Z X Q 8 L 0 l 0 Z W 1 Q Y X R o P j w v S X R l b U x v Y 2 F 0 a W 9 u P j x T d G F i b G V F b n R y a W V z I C 8 + P C 9 J d G V t P j x J d G V t P j x J d G V t T G 9 j Y X R p b 2 4 + P E l 0 Z W 1 U e X B l P k Z v c m 1 1 b G E 8 L 0 l 0 Z W 1 U e X B l P j x J d G V t U G F 0 a D 5 T Z W N 0 a W 9 u M S 9 N b 2 5 n b 2 x p Y S U y M E l u d m V u d G 9 y e S 9 Q c m 9 t b 3 R l Z C U y M E h l Y W R l c n M 8 L 0 l 0 Z W 1 Q Y X R o P j w v S X R l b U x v Y 2 F 0 a W 9 u P j x T d G F i b G V F b n R y a W V z I C 8 + P C 9 J d G V t P j x J d G V t P j x J d G V t T G 9 j Y X R p b 2 4 + P E l 0 Z W 1 U e X B l P k Z v c m 1 1 b G E 8 L 0 l 0 Z W 1 U e X B l P j x J d G V t U G F 0 a D 5 T Z W N 0 a W 9 u M S 9 N b 2 5 n b 2 x p Y S U y M E l u d m V u d G 9 y e S 9 D a G F u Z 2 V k J T I w V H l w Z T w v S X R l b V B h d G g + P C 9 J d G V t T G 9 j Y X R p b 2 4 + P F N 0 Y W J s Z U V u d H J p Z X M g L z 4 8 L 0 l 0 Z W 0 + P E l 0 Z W 0 + P E l 0 Z W 1 M b 2 N h d G l v b j 4 8 S X R l b V R 5 c G U + R m 9 y b X V s Y T w v S X R l b V R 5 c G U + P E l 0 Z W 1 Q Y X R o P l N l Y 3 R p b 2 4 x L 0 1 v b m d v b G l h J T I w S W 5 2 Z W 5 0 b 3 J 5 L 1 J l b W 9 2 Z W Q l M j B U b 3 A l M j B S b 3 d z P C 9 J d G V t U G F 0 a D 4 8 L 0 l 0 Z W 1 M b 2 N h d G l v b j 4 8 U 3 R h Y m x l R W 5 0 c m l l c y A v P j w v S X R l b T 4 8 S X R l b T 4 8 S X R l b U x v Y 2 F 0 a W 9 u P j x J d G V t V H l w Z T 5 G b 3 J t d W x h P C 9 J d G V t V H l w Z T 4 8 S X R l b V B h d G g + U 2 V j d G l v b j E v T W 9 u Z 2 9 s a W E l M j B J b n Z l b n R v c n k v U H J v b W 9 0 Z W Q l M j B I Z W F k Z X J z M T w v S X R l b V B h d G g + P C 9 J d G V t T G 9 j Y X R p b 2 4 + P F N 0 Y W J s Z U V u d H J p Z X M g L z 4 8 L 0 l 0 Z W 0 + P E l 0 Z W 0 + P E l 0 Z W 1 M b 2 N h d G l v b j 4 8 S X R l b V R 5 c G U + R m 9 y b X V s Y T w v S X R l b V R 5 c G U + P E l 0 Z W 1 Q Y X R o P l N l Y 3 R p b 2 4 x L 0 1 v b m d v b G l h J T I w S W 5 2 Z W 5 0 b 3 J 5 L 0 N o Y W 5 n Z W Q l M j B U e X B l M T w v S X R l b V B h d G g + P C 9 J d G V t T G 9 j Y X R p b 2 4 + P F N 0 Y W J s Z U V u d H J p Z X M g L z 4 8 L 0 l 0 Z W 0 + P E l 0 Z W 0 + P E l 0 Z W 1 M b 2 N h d G l v b j 4 8 S X R l b V R 5 c G U + R m 9 y b X V s Y T w v S X R l b V R 5 c G U + P E l 0 Z W 1 Q Y X R o P l N l Y 3 R p b 2 4 x L 0 1 v b m d v b G l h J T I w S W 5 2 Z W 5 0 b 3 J 5 L 1 J l b W 9 2 Z W Q l M j B C b G F u a y U y M F J v d 3 M 8 L 0 l 0 Z W 1 Q Y X R o P j w v S X R l b U x v Y 2 F 0 a W 9 u P j x T d G F i b G V F b n R y a W V z I C 8 + P C 9 J d G V t P j x J d G V t P j x J d G V t T G 9 j Y X R p b 2 4 + P E l 0 Z W 1 U e X B l P k Z v c m 1 1 b G E 8 L 0 l 0 Z W 1 U e X B l P j x J d G V t U G F 0 a D 5 T Z W N 0 a W 9 u M S 9 N b 2 5 n b 2 x p Y S U y M E l u d m V u d G 9 y e S 9 S Z W 5 h b W V k J T I w Q 2 9 s d W 1 u c z w v S X R l b V B h d G g + P C 9 J d G V t T G 9 j Y X R p b 2 4 + P F N 0 Y W J s Z U V u d H J p Z X M g L z 4 8 L 0 l 0 Z W 0 + P E l 0 Z W 0 + P E l 0 Z W 1 M b 2 N h d G l v b j 4 8 S X R l b V R 5 c G U + R m 9 y b X V s Y T w v S X R l b V R 5 c G U + P E l 0 Z W 1 Q Y X R o P l N l Y 3 R p b 2 4 x L 0 1 v b m d v b G l h J T I w S W 5 2 Z W 5 0 b 3 J 5 L 0 F k Z G V k J T I w Q 3 V z d G 9 t P C 9 J d G V t U G F 0 a D 4 8 L 0 l 0 Z W 1 M b 2 N h d G l v b j 4 8 U 3 R h Y m x l R W 5 0 c m l l c y A v P j w v S X R l b T 4 8 S X R l b T 4 8 S X R l b U x v Y 2 F 0 a W 9 u P j x J d G V t V H l w Z T 5 G b 3 J t d W x h P C 9 J d G V t V H l w Z T 4 8 S X R l b V B h d G g + U 2 V j d G l v b j E v T W 9 u Z 2 9 s a W E l M j B J b n Z l b n R v c n k v U m V t b 3 Z l Z C U y M E N v b H V t b n M 8 L 0 l 0 Z W 1 Q Y X R o P j w v S X R l b U x v Y 2 F 0 a W 9 u P j x T d G F i b G V F b n R y a W V z I C 8 + P C 9 J d G V t P j x J d G V t P j x J d G V t T G 9 j Y X R p b 2 4 + P E l 0 Z W 1 U e X B l P k Z v c m 1 1 b G E 8 L 0 l 0 Z W 1 U e X B l P j x J d G V t U G F 0 a D 5 T Z W N 0 a W 9 u M S 9 N b 2 5 n b 2 x p Y S U y M E l u d m V u d G 9 y e S 9 S Z W 9 y Z G V y Z W Q l M j B D b 2 x 1 b W 5 z P C 9 J d G V t U G F 0 a D 4 8 L 0 l 0 Z W 1 M b 2 N h d G l v b j 4 8 U 3 R h Y m x l R W 5 0 c m l l c y A v P j w v S X R l b T 4 8 S X R l b T 4 8 S X R l b U x v Y 2 F 0 a W 9 u P j x J d G V t V H l w Z T 5 G b 3 J t d W x h P C 9 J d G V t V H l w Z T 4 8 S X R l b V B h d G g + U 2 V j d G l v b j E v V H V y a 2 V 5 J T I w S W 5 2 Z W 5 0 b 3 J 5 P C 9 J d G V t U G F 0 a D 4 8 L 0 l 0 Z W 1 M b 2 N h d G l v b j 4 8 U 3 R h Y m x l R W 5 0 c m l l c z 4 8 R W 5 0 c n k g V H l w Z T 0 i S X N Q c m l 2 Y X R l I i B W Y W x 1 Z T 0 i b D A i I C 8 + P E V u d H J 5 I F R 5 c G U 9 I l F 1 Z X J 5 S U Q i I F Z h b H V l P S J z Y W E y N G F j M W I t Z W Q 0 M i 0 0 M 2 I 4 L W F i O T I t N z A x O G Q z N j U x N 2 V m I i A v P j x F b n R y e S B U e X B l P S J G a W x s R W 5 h Y m x l Z C 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G V k Q 2 9 t c G x l d G V S Z X N 1 b H R U b 1 d v c m t z a G V l d C I g V m F s d W U 9 I m w w I i A v P j x F b n R y e S B U e X B l P S J G a W x s V G 9 E Y X R h T W 9 k Z W x F b m F i b G V k I i B W Y W x 1 Z T 0 i b D A i I C 8 + P E V u d H J 5 I F R 5 c G U 9 I k Z p b G x P Y m p l Y 3 R U e X B l I i B W Y W x 1 Z T 0 i c 0 N v b m 5 l Y 3 R p b 2 5 P b m x 5 I i A v P j x F b n R y e S B U e X B l P S J G a W x s T G F z d F V w Z G F 0 Z W Q i I F Z h b H V l P S J k M j A y N i 0 w M S 0 w N l Q w M T o 0 N D o x M C 4 5 N T E 1 O D M 4 W i I g L z 4 8 R W 5 0 c n k g V H l w Z T 0 i R m l s b E N v b H V t b l R 5 c G V z I i B W Y W x 1 Z T 0 i c 0 F 3 W U d B Q V l H Q m d N R E F B W T 0 i I C 8 + P E V u d H J 5 I F R 5 c G U 9 I k Z p b G x D b 2 x 1 b W 5 O Y W 1 l c y I g V m F s d W U 9 I n N b J n F 1 b 3 Q 7 I y Z x d W 9 0 O y w m c X V v d D t C c m F u Z C Z x d W 9 0 O y w m c X V v d D t Q c m 9 k d W N 0 J n F 1 b 3 Q 7 L C Z x d W 9 0 O 0 1 v Z G V s J n F 1 b 3 Q 7 L C Z x d W 9 0 O 1 B v c 2 l 0 a W 9 u J n F 1 b 3 Q 7 L C Z x d W 9 0 O 1 B h c n Q g T m F t Z S Z x d W 9 0 O y w m c X V v d D t P R U 0 g U G F y d C B O d W 1 i Z X I m c X V v d D s s J n F 1 b 3 Q 7 V 2 V p Z 2 h 0 I C h r Z y k m c X V v d D s s J n F 1 b 3 Q 7 U X V h b n R p d H k g J n F 1 b 3 Q 7 L C Z x d W 9 0 O 0 V z d G l t Y X R l Z C B S Z W F k a W 5 l c 3 M g R G F 0 Z S Z x d W 9 0 O y w m c X V v d D t M b 2 N h d G l v b i 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9 U d X J r Z X k v Q X V 0 b 1 J l b W 9 2 Z W R D b 2 x 1 b W 5 z M S 5 7 I y w w f S Z x d W 9 0 O y w m c X V v d D t T Z W N 0 a W 9 u M S 9 U d X J r Z X k v Q X V 0 b 1 J l b W 9 2 Z W R D b 2 x 1 b W 5 z M S 5 7 Q n J h b m Q s M X 0 m c X V v d D s s J n F 1 b 3 Q 7 U 2 V j d G l v b j E v V H V y a 2 V 5 L 0 F 1 d G 9 S Z W 1 v d m V k Q 2 9 s d W 1 u c z E u e 1 B y b 2 R 1 Y 3 Q s M n 0 m c X V v d D s s J n F 1 b 3 Q 7 U 2 V j d G l v b j E v V H V y a 2 V 5 L 0 F 1 d G 9 S Z W 1 v d m V k Q 2 9 s d W 1 u c z E u e 0 1 v Z G V s L D N 9 J n F 1 b 3 Q 7 L C Z x d W 9 0 O 1 N l Y 3 R p b 2 4 x L 1 R 1 c m t l e S 9 B d X R v U m V t b 3 Z l Z E N v b H V t b n M x L n t Q b 3 N p d G l v b i w 0 f S Z x d W 9 0 O y w m c X V v d D t T Z W N 0 a W 9 u M S 9 U d X J r Z X k v Q X V 0 b 1 J l b W 9 2 Z W R D b 2 x 1 b W 5 z M S 5 7 U G F y d C B O Y W 1 l L D V 9 J n F 1 b 3 Q 7 L C Z x d W 9 0 O 1 N l Y 3 R p b 2 4 x L 1 R 1 c m t l e S 9 B d X R v U m V t b 3 Z l Z E N v b H V t b n M x L n t P R U 0 g U G F y d C B O d W 1 i Z X I s N n 0 m c X V v d D s s J n F 1 b 3 Q 7 U 2 V j d G l v b j E v V H V y a 2 V 5 L 0 F 1 d G 9 S Z W 1 v d m V k Q 2 9 s d W 1 u c z E u e 1 d l a W d o d C A o a 2 c p L D d 9 J n F 1 b 3 Q 7 L C Z x d W 9 0 O 1 N l Y 3 R p b 2 4 x L 1 R 1 c m t l e S 9 B d X R v U m V t b 3 Z l Z E N v b H V t b n M x L n t R d W F u d G l 0 e S A s O H 0 m c X V v d D s s J n F 1 b 3 Q 7 U 2 V j d G l v b j E v V H V y a 2 V 5 L 0 F 1 d G 9 S Z W 1 v d m V k Q 2 9 s d W 1 u c z E u e 0 V z d G l t Y X R l Z C B S Z W F k a W 5 l c 3 M g R G F 0 Z S w 5 f S Z x d W 9 0 O y w m c X V v d D t T Z W N 0 a W 9 u M S 9 U d X J r Z X k v Q X V 0 b 1 J l b W 9 2 Z W R D b 2 x 1 b W 5 z M S 5 7 T G 9 j Y X R p b 2 4 s M T B 9 J n F 1 b 3 Q 7 X S w m c X V v d D t D b 2 x 1 b W 5 D b 3 V u d C Z x d W 9 0 O z o x M S w m c X V v d D t L Z X l D b 2 x 1 b W 5 O Y W 1 l c y Z x d W 9 0 O z p b X S w m c X V v d D t D b 2 x 1 b W 5 J Z G V u d G l 0 a W V z J n F 1 b 3 Q 7 O l s m c X V v d D t T Z W N 0 a W 9 u M S 9 U d X J r Z X k v Q X V 0 b 1 J l b W 9 2 Z W R D b 2 x 1 b W 5 z M S 5 7 I y w w f S Z x d W 9 0 O y w m c X V v d D t T Z W N 0 a W 9 u M S 9 U d X J r Z X k v Q X V 0 b 1 J l b W 9 2 Z W R D b 2 x 1 b W 5 z M S 5 7 Q n J h b m Q s M X 0 m c X V v d D s s J n F 1 b 3 Q 7 U 2 V j d G l v b j E v V H V y a 2 V 5 L 0 F 1 d G 9 S Z W 1 v d m V k Q 2 9 s d W 1 u c z E u e 1 B y b 2 R 1 Y 3 Q s M n 0 m c X V v d D s s J n F 1 b 3 Q 7 U 2 V j d G l v b j E v V H V y a 2 V 5 L 0 F 1 d G 9 S Z W 1 v d m V k Q 2 9 s d W 1 u c z E u e 0 1 v Z G V s L D N 9 J n F 1 b 3 Q 7 L C Z x d W 9 0 O 1 N l Y 3 R p b 2 4 x L 1 R 1 c m t l e S 9 B d X R v U m V t b 3 Z l Z E N v b H V t b n M x L n t Q b 3 N p d G l v b i w 0 f S Z x d W 9 0 O y w m c X V v d D t T Z W N 0 a W 9 u M S 9 U d X J r Z X k v Q X V 0 b 1 J l b W 9 2 Z W R D b 2 x 1 b W 5 z M S 5 7 U G F y d C B O Y W 1 l L D V 9 J n F 1 b 3 Q 7 L C Z x d W 9 0 O 1 N l Y 3 R p b 2 4 x L 1 R 1 c m t l e S 9 B d X R v U m V t b 3 Z l Z E N v b H V t b n M x L n t P R U 0 g U G F y d C B O d W 1 i Z X I s N n 0 m c X V v d D s s J n F 1 b 3 Q 7 U 2 V j d G l v b j E v V H V y a 2 V 5 L 0 F 1 d G 9 S Z W 1 v d m V k Q 2 9 s d W 1 u c z E u e 1 d l a W d o d C A o a 2 c p L D d 9 J n F 1 b 3 Q 7 L C Z x d W 9 0 O 1 N l Y 3 R p b 2 4 x L 1 R 1 c m t l e S 9 B d X R v U m V t b 3 Z l Z E N v b H V t b n M x L n t R d W F u d G l 0 e S A s O H 0 m c X V v d D s s J n F 1 b 3 Q 7 U 2 V j d G l v b j E v V H V y a 2 V 5 L 0 F 1 d G 9 S Z W 1 v d m V k Q 2 9 s d W 1 u c z E u e 0 V z d G l t Y X R l Z C B S Z W F k a W 5 l c 3 M g R G F 0 Z S w 5 f S Z x d W 9 0 O y w m c X V v d D t T Z W N 0 a W 9 u M S 9 U d X J r Z X k v Q X V 0 b 1 J l b W 9 2 Z W R D b 2 x 1 b W 5 z M S 5 7 T G 9 j Y X R p b 2 4 s M T B 9 J n F 1 b 3 Q 7 X S w m c X V v d D t S Z W x h d G l v b n N o a X B J b m Z v J n F 1 b 3 Q 7 O l t d f S I g L z 4 8 R W 5 0 c n k g V H l w Z T 0 i R m l s b E V y c m 9 y Q 2 9 k Z S I g V m F s d W U 9 I n N V b m t u b 3 d u I i A v P j x F b n R y e S B U e X B l P S J B Z G R l Z F R v R G F 0 Y U 1 v Z G V s I i B W Y W x 1 Z T 0 i b D A i I C 8 + P C 9 T d G F i b G V F b n R y a W V z P j w v S X R l b T 4 8 S X R l b T 4 8 S X R l b U x v Y 2 F 0 a W 9 u P j x J d G V t V H l w Z T 5 G b 3 J t d W x h P C 9 J d G V t V H l w Z T 4 8 S X R l b V B h d G g + U 2 V j d G l v b j E v V H V y a 2 V 5 J T I w S W 5 2 Z W 5 0 b 3 J 5 L 1 N v d X J j Z T w v S X R l b V B h d G g + P C 9 J d G V t T G 9 j Y X R p b 2 4 + P F N 0 Y W J s Z U V u d H J p Z X M g L z 4 8 L 0 l 0 Z W 0 + P E l 0 Z W 0 + P E l 0 Z W 1 M b 2 N h d G l v b j 4 8 S X R l b V R 5 c G U + R m 9 y b X V s Y T w v S X R l b V R 5 c G U + P E l 0 Z W 1 Q Y X R o P l N l Y 3 R p b 2 4 x L 1 R 1 c m t l e S U y M E l u d m V u d G 9 y e S 9 B d m F p b G F i b G U l M j B J b n Z l b n R v c n l f U 2 h l Z X Q 8 L 0 l 0 Z W 1 Q Y X R o P j w v S X R l b U x v Y 2 F 0 a W 9 u P j x T d G F i b G V F b n R y a W V z I C 8 + P C 9 J d G V t P j x J d G V t P j x J d G V t T G 9 j Y X R p b 2 4 + P E l 0 Z W 1 U e X B l P k Z v c m 1 1 b G E 8 L 0 l 0 Z W 1 U e X B l P j x J d G V t U G F 0 a D 5 T Z W N 0 a W 9 u M S 9 U d X J r Z X k l M j B J b n Z l b n R v c n k v U H J v b W 9 0 Z W Q l M j B I Z W F k Z X J z P C 9 J d G V t U G F 0 a D 4 8 L 0 l 0 Z W 1 M b 2 N h d G l v b j 4 8 U 3 R h Y m x l R W 5 0 c m l l c y A v P j w v S X R l b T 4 8 S X R l b T 4 8 S X R l b U x v Y 2 F 0 a W 9 u P j x J d G V t V H l w Z T 5 G b 3 J t d W x h P C 9 J d G V t V H l w Z T 4 8 S X R l b V B h d G g + U 2 V j d G l v b j E v V H V y a 2 V 5 J T I w S W 5 2 Z W 5 0 b 3 J 5 L 0 N o Y W 5 n Z W Q l M j B U e X B l P C 9 J d G V t U G F 0 a D 4 8 L 0 l 0 Z W 1 M b 2 N h d G l v b j 4 8 U 3 R h Y m x l R W 5 0 c m l l c y A v P j w v S X R l b T 4 8 S X R l b T 4 8 S X R l b U x v Y 2 F 0 a W 9 u P j x J d G V t V H l w Z T 5 G b 3 J t d W x h P C 9 J d G V t V H l w Z T 4 8 S X R l b V B h d G g + U 2 V j d G l v b j E v V H V y a 2 V 5 J T I w S W 5 2 Z W 5 0 b 3 J 5 L 1 J l b W 9 2 Z W Q l M j B C b G F u a y U y M F J v d 3 M 8 L 0 l 0 Z W 1 Q Y X R o P j w v S X R l b U x v Y 2 F 0 a W 9 u P j x T d G F i b G V F b n R y a W V z I C 8 + P C 9 J d G V t P j x J d G V t P j x J d G V t T G 9 j Y X R p b 2 4 + P E l 0 Z W 1 U e X B l P k Z v c m 1 1 b G E 8 L 0 l 0 Z W 1 U e X B l P j x J d G V t U G F 0 a D 5 T Z W N 0 a W 9 u M S 9 U d X J r Z X k l M j B J b n Z l b n R v c n k v U m V t b 3 Z l Z C U y M F R v c C U y M F J v d 3 M 8 L 0 l 0 Z W 1 Q Y X R o P j w v S X R l b U x v Y 2 F 0 a W 9 u P j x T d G F i b G V F b n R y a W V z I C 8 + P C 9 J d G V t P j x J d G V t P j x J d G V t T G 9 j Y X R p b 2 4 + P E l 0 Z W 1 U e X B l P k Z v c m 1 1 b G E 8 L 0 l 0 Z W 1 U e X B l P j x J d G V t U G F 0 a D 5 T Z W N 0 a W 9 u M S 9 U d X J r Z X k l M j B J b n Z l b n R v c n k v U H J v b W 9 0 Z W Q l M j B I Z W F k Z X J z M T w v S X R l b V B h d G g + P C 9 J d G V t T G 9 j Y X R p b 2 4 + P F N 0 Y W J s Z U V u d H J p Z X M g L z 4 8 L 0 l 0 Z W 0 + P E l 0 Z W 0 + P E l 0 Z W 1 M b 2 N h d G l v b j 4 8 S X R l b V R 5 c G U + R m 9 y b X V s Y T w v S X R l b V R 5 c G U + P E l 0 Z W 1 Q Y X R o P l N l Y 3 R p b 2 4 x L 1 R 1 c m t l e S U y M E l u d m V u d G 9 y e S 9 D a G F u Z 2 V k J T I w V H l w Z T E 8 L 0 l 0 Z W 1 Q Y X R o P j w v S X R l b U x v Y 2 F 0 a W 9 u P j x T d G F i b G V F b n R y a W V z I C 8 + P C 9 J d G V t P j x J d G V t P j x J d G V t T G 9 j Y X R p b 2 4 + P E l 0 Z W 1 U e X B l P k Z v c m 1 1 b G E 8 L 0 l 0 Z W 1 U e X B l P j x J d G V t U G F 0 a D 5 T Z W N 0 a W 9 u M S 9 U d X J r Z X k l M j B J b n Z l b n R v c n k v U m V u Y W 1 l Z C U y M E N v b H V t b n M 8 L 0 l 0 Z W 1 Q Y X R o P j w v S X R l b U x v Y 2 F 0 a W 9 u P j x T d G F i b G V F b n R y a W V z I C 8 + P C 9 J d G V t P j x J d G V t P j x J d G V t T G 9 j Y X R p b 2 4 + P E l 0 Z W 1 U e X B l P k Z v c m 1 1 b G E 8 L 0 l 0 Z W 1 U e X B l P j x J d G V t U G F 0 a D 5 T Z W N 0 a W 9 u M S 9 U d X J r Z X k l M j B J b n Z l b n R v c n k v Q W R k Z W Q l M j B D d X N 0 b 2 0 8 L 0 l 0 Z W 1 Q Y X R o P j w v S X R l b U x v Y 2 F 0 a W 9 u P j x T d G F i b G V F b n R y a W V z I C 8 + P C 9 J d G V t P j x J d G V t P j x J d G V t T G 9 j Y X R p b 2 4 + P E l 0 Z W 1 U e X B l P k Z v c m 1 1 b G E 8 L 0 l 0 Z W 1 U e X B l P j x J d G V t U G F 0 a D 5 T Z W N 0 a W 9 u M S 9 U d X J r Z X k l M j B J b n Z l b n R v c n k v U m V t b 3 Z l Z C U y M E N v b H V t b n M 8 L 0 l 0 Z W 1 Q Y X R o P j w v S X R l b U x v Y 2 F 0 a W 9 u P j x T d G F i b G V F b n R y a W V z I C 8 + P C 9 J d G V t P j x J d G V t P j x J d G V t T G 9 j Y X R p b 2 4 + P E l 0 Z W 1 U e X B l P k Z v c m 1 1 b G E 8 L 0 l 0 Z W 1 U e X B l P j x J d G V t U G F 0 a D 5 T Z W N 0 a W 9 u M S 9 U d X J r Z X k l M j B J b n Z l b n R v c n k v U m V v c m R l c m V k J T I w Q 2 9 s d W 1 u c z w v S X R l b V B h d G g + P C 9 J d G V t T G 9 j Y X R p b 2 4 + P F N 0 Y W J s Z U V u d H J p Z X M g L z 4 8 L 0 l 0 Z W 0 + P E l 0 Z W 0 + P E l 0 Z W 1 M b 2 N h d G l v b j 4 8 S X R l b V R 5 c G U + R m 9 y b X V s Y T w v S X R l b V R 5 c G U + P E l 0 Z W 1 Q Y X R o P l N l Y 3 R p b 2 4 x L 1 R 1 c m t l e S U y M E l u d m V u d G 9 y e S 9 S Z X B s Y W N l Z C U y M F Z h b H V l P C 9 J d G V t U G F 0 a D 4 8 L 0 l 0 Z W 1 M b 2 N h d G l v b j 4 8 U 3 R h Y m x l R W 5 0 c m l l c y A v P j w v S X R l b T 4 8 S X R l b T 4 8 S X R l b U x v Y 2 F 0 a W 9 u P j x J d G V t V H l w Z T 5 G b 3 J t d W x h P C 9 J d G V t V H l w Z T 4 8 S X R l b V B h d G g + U 2 V j d G l v b j E v V H V y a 2 V 5 J T I w S W 5 2 Z W 5 0 b 3 J 5 L 0 N h c G l 0 Y W x p e m V k J T I w R W F j a C U y M F d v c m Q 8 L 0 l 0 Z W 1 Q Y X R o P j w v S X R l b U x v Y 2 F 0 a W 9 u P j x T d G F i b G V F b n R y a W V z I C 8 + P C 9 J d G V t P j x J d G V t P j x J d G V t T G 9 j Y X R p b 2 4 + P E l 0 Z W 1 U e X B l P k Z v c m 1 1 b G E 8 L 0 l 0 Z W 1 U e X B l P j x J d G V t U G F 0 a D 5 T Z W N 0 a W 9 u M S 9 C d X J r a W 5 h J T I w R m F z b y U y M E l u d m V u d G 9 y e T w v S X R l b V B h d G g + P C 9 J d G V t T G 9 j Y X R p b 2 4 + P F N 0 Y W J s Z U V u d H J p Z X M + P E V u d H J 5 I F R 5 c G U 9 I k l z U H J p d m F 0 Z S I g V m F s d W U 9 I m w w I i A v P j x F b n R y e S B U e X B l P S J R d W V y e U l E I i B W Y W x 1 Z T 0 i c z I 2 N D g x N j Y 3 L T Q 0 M z A t N G Q 0 Z C 0 5 O T I 3 L W Y w Y W Q x N j g 0 Z G F k Z S I g L z 4 8 R W 5 0 c n k g V H l w Z T 0 i R m l s b E V u Y W J s Z W Q i I F Z h b H V l P S J s M S 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Q n V y a 2 l u Y V 9 G Y X N v X 0 l u d m V u d G 9 y e S I g L z 4 8 R W 5 0 c n k g V H l w Z T 0 i R m l s b G V k Q 2 9 t c G x l d G V S Z X N 1 b H R U b 1 d v c m t z a G V l d C I g V m F s d W U 9 I m w x I i A v P j x F b n R y e S B U e X B l P S J G a W x s T 2 J q Z W N 0 V H l w Z S I g V m F s d W U 9 I n N U Y W J s Z S I g L z 4 8 R W 5 0 c n k g V H l w Z T 0 i R m l s b F R v R G F 0 Y U 1 v Z G V s R W 5 h Y m x l Z C I g V m F s d W U 9 I m w w I i A v P j x F b n R y e S B U e X B l P S J G a W x s T G F z d F V w Z G F 0 Z W Q i I F Z h b H V l P S J k M j A y N i 0 w M S 0 w N l Q w M T o 0 N D o x M S 4 5 N j k y N D A 0 W i I g L z 4 8 R W 5 0 c n k g V H l w Z T 0 i R m l s b E N v b H V t b l R 5 c G V z I i B W Y W x 1 Z T 0 i c 0 F 3 W U d C Z 1 l H Q m d V R E J n Q U c i I C 8 + P E V u d H J 5 I F R 5 c G U 9 I k Z p b G x F c n J v c k N v d W 5 0 I i B W Y W x 1 Z T 0 i b D A i I C 8 + P E V u d H J 5 I F R 5 c G U 9 I k Z p b G x F c n J v c k N v Z G U i I F Z h b H V l P S J z V W 5 r b m 9 3 b i I g L z 4 8 R W 5 0 c n k g V H l w Z T 0 i R m l s b E N v d W 5 0 I i B W Y W x 1 Z T 0 i b D E 5 I i A v P j x F b n R y e S B U e X B l P S J B Z G R l Z F R v R G F 0 Y U 1 v Z G V s I i B W Y W x 1 Z T 0 i b D A i I C 8 + P E V u d H J 5 I F R 5 c G U 9 I k Z p b G x D b 2 x 1 b W 5 O Y W 1 l c y I g V m F s d W U 9 I n N b J n F 1 b 3 Q 7 T m 8 u J n F 1 b 3 Q 7 L C Z x d W 9 0 O 0 J y Y W 5 k J n F 1 b 3 Q 7 L C Z x d W 9 0 O 0 1 h Y 2 h p b m U g V H l w Z S Z x d W 9 0 O y w m c X V v d D t N Y W N o a W 5 l I E 1 v Z G V s J n F 1 b 3 Q 7 L C Z x d W 9 0 O 1 B v c 2 l 0 a W 9 u J n F 1 b 3 Q 7 L C Z x d W 9 0 O 1 B h c n Q g T m F t Z S Z x d W 9 0 O y w m c X V v d D t P R U 0 g U G F y d C B O d W 1 i Z X I m c X V v d D s s J n F 1 b 3 Q 7 V 2 V p Z 2 h 0 I C h r Z y k m c X V v d D s s J n F 1 b 3 Q 7 U X V h b n R p d H k g J n F 1 b 3 Q 7 L C Z x d W 9 0 O 0 x v Y 2 F 0 a W 9 u J n F 1 b 3 Q 7 L C Z x d W 9 0 O 0 V z d G l t Y X R l Z C B S Z W F k a W 5 l c 3 M g R G F 0 Z S Z x d W 9 0 O y w m c X V v d D t S Z W 1 h c m s m c X V v d D t d I i A v P j x F b n R y e S B U e X B l P S J G a W x s U 3 R h d H V z I i B W Y W x 1 Z T 0 i c 0 N v b X B s Z X R l I i A v P j x F b n R y e S B U e X B l P S J S Z W x h d G l v b n N o a X B J b m Z v Q 2 9 u d G F p b m V y I i B W Y W x 1 Z T 0 i c 3 s m c X V v d D t j b 2 x 1 b W 5 D b 3 V u d C Z x d W 9 0 O z o x M i w m c X V v d D t r Z X l D b 2 x 1 b W 5 O Y W 1 l c y Z x d W 9 0 O z p b X S w m c X V v d D t x d W V y e V J l b G F 0 a W 9 u c 2 h p c H M m c X V v d D s 6 W 1 0 s J n F 1 b 3 Q 7 Y 2 9 s d W 1 u S W R l b n R p d G l l c y Z x d W 9 0 O z p b J n F 1 b 3 Q 7 U 2 V j d G l v b j E v Q n V y a 2 l u Y S B G Y X N v I E l u d m V u d G 9 y e S 9 B d X R v U m V t b 3 Z l Z E N v b H V t b n M x L n t O b y 4 s M H 0 m c X V v d D s s J n F 1 b 3 Q 7 U 2 V j d G l v b j E v Q n V y a 2 l u Y S B G Y X N v I E l u d m V u d G 9 y e S 9 B d X R v U m V t b 3 Z l Z E N v b H V t b n M x L n t C c m F u Z C w x f S Z x d W 9 0 O y w m c X V v d D t T Z W N 0 a W 9 u M S 9 C d X J r a W 5 h I E Z h c 2 8 g S W 5 2 Z W 5 0 b 3 J 5 L 0 F 1 d G 9 S Z W 1 v d m V k Q 2 9 s d W 1 u c z E u e 0 1 h Y 2 h p b m U g V H l w Z S w y f S Z x d W 9 0 O y w m c X V v d D t T Z W N 0 a W 9 u M S 9 C d X J r a W 5 h I E Z h c 2 8 g S W 5 2 Z W 5 0 b 3 J 5 L 0 F 1 d G 9 S Z W 1 v d m V k Q 2 9 s d W 1 u c z E u e 0 1 h Y 2 h p b m U g T W 9 k Z W w s M 3 0 m c X V v d D s s J n F 1 b 3 Q 7 U 2 V j d G l v b j E v Q n V y a 2 l u Y S B G Y X N v I E l u d m V u d G 9 y e S 9 B d X R v U m V t b 3 Z l Z E N v b H V t b n M x L n t Q b 3 N p d G l v b i w 0 f S Z x d W 9 0 O y w m c X V v d D t T Z W N 0 a W 9 u M S 9 C d X J r a W 5 h I E Z h c 2 8 g S W 5 2 Z W 5 0 b 3 J 5 L 0 F 1 d G 9 S Z W 1 v d m V k Q 2 9 s d W 1 u c z E u e 1 B h c n Q g T m F t Z S w 1 f S Z x d W 9 0 O y w m c X V v d D t T Z W N 0 a W 9 u M S 9 C d X J r a W 5 h I E Z h c 2 8 g S W 5 2 Z W 5 0 b 3 J 5 L 0 F 1 d G 9 S Z W 1 v d m V k Q 2 9 s d W 1 u c z E u e 0 9 F T S B Q Y X J 0 I E 5 1 b W J l c i w 2 f S Z x d W 9 0 O y w m c X V v d D t T Z W N 0 a W 9 u M S 9 C d X J r a W 5 h I E Z h c 2 8 g S W 5 2 Z W 5 0 b 3 J 5 L 0 F 1 d G 9 S Z W 1 v d m V k Q 2 9 s d W 1 u c z E u e 1 d l a W d o d C A o a 2 c p L D d 9 J n F 1 b 3 Q 7 L C Z x d W 9 0 O 1 N l Y 3 R p b 2 4 x L 0 J 1 c m t p b m E g R m F z b y B J b n Z l b n R v c n k v Q X V 0 b 1 J l b W 9 2 Z W R D b 2 x 1 b W 5 z M S 5 7 U X V h b n R p d H k g L D h 9 J n F 1 b 3 Q 7 L C Z x d W 9 0 O 1 N l Y 3 R p b 2 4 x L 0 J 1 c m t p b m E g R m F z b y B J b n Z l b n R v c n k v Q X V 0 b 1 J l b W 9 2 Z W R D b 2 x 1 b W 5 z M S 5 7 T G 9 j Y X R p b 2 4 s O X 0 m c X V v d D s s J n F 1 b 3 Q 7 U 2 V j d G l v b j E v Q n V y a 2 l u Y S B G Y X N v I E l u d m V u d G 9 y e S 9 B d X R v U m V t b 3 Z l Z E N v b H V t b n M x L n t F c 3 R p b W F 0 Z W Q g U m V h Z G l u Z X N z I E R h d G U s M T B 9 J n F 1 b 3 Q 7 L C Z x d W 9 0 O 1 N l Y 3 R p b 2 4 x L 0 J 1 c m t p b m E g R m F z b y B J b n Z l b n R v c n k v Q X V 0 b 1 J l b W 9 2 Z W R D b 2 x 1 b W 5 z M S 5 7 U m V t Y X J r L D E x f S Z x d W 9 0 O 1 0 s J n F 1 b 3 Q 7 Q 2 9 s d W 1 u Q 2 9 1 b n Q m c X V v d D s 6 M T I s J n F 1 b 3 Q 7 S 2 V 5 Q 2 9 s d W 1 u T m F t Z X M m c X V v d D s 6 W 1 0 s J n F 1 b 3 Q 7 Q 2 9 s d W 1 u S W R l b n R p d G l l c y Z x d W 9 0 O z p b J n F 1 b 3 Q 7 U 2 V j d G l v b j E v Q n V y a 2 l u Y S B G Y X N v I E l u d m V u d G 9 y e S 9 B d X R v U m V t b 3 Z l Z E N v b H V t b n M x L n t O b y 4 s M H 0 m c X V v d D s s J n F 1 b 3 Q 7 U 2 V j d G l v b j E v Q n V y a 2 l u Y S B G Y X N v I E l u d m V u d G 9 y e S 9 B d X R v U m V t b 3 Z l Z E N v b H V t b n M x L n t C c m F u Z C w x f S Z x d W 9 0 O y w m c X V v d D t T Z W N 0 a W 9 u M S 9 C d X J r a W 5 h I E Z h c 2 8 g S W 5 2 Z W 5 0 b 3 J 5 L 0 F 1 d G 9 S Z W 1 v d m V k Q 2 9 s d W 1 u c z E u e 0 1 h Y 2 h p b m U g V H l w Z S w y f S Z x d W 9 0 O y w m c X V v d D t T Z W N 0 a W 9 u M S 9 C d X J r a W 5 h I E Z h c 2 8 g S W 5 2 Z W 5 0 b 3 J 5 L 0 F 1 d G 9 S Z W 1 v d m V k Q 2 9 s d W 1 u c z E u e 0 1 h Y 2 h p b m U g T W 9 k Z W w s M 3 0 m c X V v d D s s J n F 1 b 3 Q 7 U 2 V j d G l v b j E v Q n V y a 2 l u Y S B G Y X N v I E l u d m V u d G 9 y e S 9 B d X R v U m V t b 3 Z l Z E N v b H V t b n M x L n t Q b 3 N p d G l v b i w 0 f S Z x d W 9 0 O y w m c X V v d D t T Z W N 0 a W 9 u M S 9 C d X J r a W 5 h I E Z h c 2 8 g S W 5 2 Z W 5 0 b 3 J 5 L 0 F 1 d G 9 S Z W 1 v d m V k Q 2 9 s d W 1 u c z E u e 1 B h c n Q g T m F t Z S w 1 f S Z x d W 9 0 O y w m c X V v d D t T Z W N 0 a W 9 u M S 9 C d X J r a W 5 h I E Z h c 2 8 g S W 5 2 Z W 5 0 b 3 J 5 L 0 F 1 d G 9 S Z W 1 v d m V k Q 2 9 s d W 1 u c z E u e 0 9 F T S B Q Y X J 0 I E 5 1 b W J l c i w 2 f S Z x d W 9 0 O y w m c X V v d D t T Z W N 0 a W 9 u M S 9 C d X J r a W 5 h I E Z h c 2 8 g S W 5 2 Z W 5 0 b 3 J 5 L 0 F 1 d G 9 S Z W 1 v d m V k Q 2 9 s d W 1 u c z E u e 1 d l a W d o d C A o a 2 c p L D d 9 J n F 1 b 3 Q 7 L C Z x d W 9 0 O 1 N l Y 3 R p b 2 4 x L 0 J 1 c m t p b m E g R m F z b y B J b n Z l b n R v c n k v Q X V 0 b 1 J l b W 9 2 Z W R D b 2 x 1 b W 5 z M S 5 7 U X V h b n R p d H k g L D h 9 J n F 1 b 3 Q 7 L C Z x d W 9 0 O 1 N l Y 3 R p b 2 4 x L 0 J 1 c m t p b m E g R m F z b y B J b n Z l b n R v c n k v Q X V 0 b 1 J l b W 9 2 Z W R D b 2 x 1 b W 5 z M S 5 7 T G 9 j Y X R p b 2 4 s O X 0 m c X V v d D s s J n F 1 b 3 Q 7 U 2 V j d G l v b j E v Q n V y a 2 l u Y S B G Y X N v I E l u d m V u d G 9 y e S 9 B d X R v U m V t b 3 Z l Z E N v b H V t b n M x L n t F c 3 R p b W F 0 Z W Q g U m V h Z G l u Z X N z I E R h d G U s M T B 9 J n F 1 b 3 Q 7 L C Z x d W 9 0 O 1 N l Y 3 R p b 2 4 x L 0 J 1 c m t p b m E g R m F z b y B J b n Z l b n R v c n k v Q X V 0 b 1 J l b W 9 2 Z W R D b 2 x 1 b W 5 z M S 5 7 U m V t Y X J r L D E x f S Z x d W 9 0 O 1 0 s J n F 1 b 3 Q 7 U m V s Y X R p b 2 5 z a G l w S W 5 m b y Z x d W 9 0 O z p b X X 0 i I C 8 + P C 9 T d G F i b G V F b n R y a W V z P j w v S X R l b T 4 8 S X R l b T 4 8 S X R l b U x v Y 2 F 0 a W 9 u P j x J d G V t V H l w Z T 5 G b 3 J t d W x h P C 9 J d G V t V H l w Z T 4 8 S X R l b V B h d G g + U 2 V j d G l v b j E v Q n V y a 2 l u Y S U y M E Z h c 2 8 l M j B J b n Z l b n R v c n k v U 2 9 1 c m N l P C 9 J d G V t U G F 0 a D 4 8 L 0 l 0 Z W 1 M b 2 N h d G l v b j 4 8 U 3 R h Y m x l R W 5 0 c m l l c y A v P j w v S X R l b T 4 8 S X R l b T 4 8 S X R l b U x v Y 2 F 0 a W 9 u P j x J d G V t V H l w Z T 5 G b 3 J t d W x h P C 9 J d G V t V H l w Z T 4 8 S X R l b V B h d G g + U 2 V j d G l v b j E v Q n V y a 2 l u Y S U y M E Z h c 2 8 l M j B J b n Z l b n R v c n k v Q X Z h a W x h Y m x l J T I w S W 5 2 Z W 5 0 b 3 J 5 X 1 N o Z W V 0 P C 9 J d G V t U G F 0 a D 4 8 L 0 l 0 Z W 1 M b 2 N h d G l v b j 4 8 U 3 R h Y m x l R W 5 0 c m l l c y A v P j w v S X R l b T 4 8 S X R l b T 4 8 S X R l b U x v Y 2 F 0 a W 9 u P j x J d G V t V H l w Z T 5 G b 3 J t d W x h P C 9 J d G V t V H l w Z T 4 8 S X R l b V B h d G g + U 2 V j d G l v b j E v Q n V y a 2 l u Y S U y M E Z h c 2 8 l M j B J b n Z l b n R v c n k v U H J v b W 9 0 Z W Q l M j B I Z W F k Z X J z P C 9 J d G V t U G F 0 a D 4 8 L 0 l 0 Z W 1 M b 2 N h d G l v b j 4 8 U 3 R h Y m x l R W 5 0 c m l l c y A v P j w v S X R l b T 4 8 S X R l b T 4 8 S X R l b U x v Y 2 F 0 a W 9 u P j x J d G V t V H l w Z T 5 G b 3 J t d W x h P C 9 J d G V t V H l w Z T 4 8 S X R l b V B h d G g + U 2 V j d G l v b j E v Q n V y a 2 l u Y S U y M E Z h c 2 8 l M j B J b n Z l b n R v c n k v Q 2 h h b m d l Z C U y M F R 5 c G U 8 L 0 l 0 Z W 1 Q Y X R o P j w v S X R l b U x v Y 2 F 0 a W 9 u P j x T d G F i b G V F b n R y a W V z I C 8 + P C 9 J d G V t P j x J d G V t P j x J d G V t T G 9 j Y X R p b 2 4 + P E l 0 Z W 1 U e X B l P k Z v c m 1 1 b G E 8 L 0 l 0 Z W 1 U e X B l P j x J d G V t U G F 0 a D 5 T Z W N 0 a W 9 u M S 9 C d X J r a W 5 h J T I w R m F z b y U y M E l u d m V u d G 9 y e S 9 S Z W 1 v d m V k J T I w Q m x h b m s l M j B S b 3 d z P C 9 J d G V t U G F 0 a D 4 8 L 0 l 0 Z W 1 M b 2 N h d G l v b j 4 8 U 3 R h Y m x l R W 5 0 c m l l c y A v P j w v S X R l b T 4 8 S X R l b T 4 8 S X R l b U x v Y 2 F 0 a W 9 u P j x J d G V t V H l w Z T 5 G b 3 J t d W x h P C 9 J d G V t V H l w Z T 4 8 S X R l b V B h d G g + U 2 V j d G l v b j E v Q n V y a 2 l u Y S U y M E Z h c 2 8 l M j B J b n Z l b n R v c n k v U m V t b 3 Z l Z C U y M F R v c C U y M F J v d 3 M 8 L 0 l 0 Z W 1 Q Y X R o P j w v S X R l b U x v Y 2 F 0 a W 9 u P j x T d G F i b G V F b n R y a W V z I C 8 + P C 9 J d G V t P j x J d G V t P j x J d G V t T G 9 j Y X R p b 2 4 + P E l 0 Z W 1 U e X B l P k Z v c m 1 1 b G E 8 L 0 l 0 Z W 1 U e X B l P j x J d G V t U G F 0 a D 5 T Z W N 0 a W 9 u M S 9 C d X J r a W 5 h J T I w R m F z b y U y M E l u d m V u d G 9 y e S 9 Q c m 9 t b 3 R l Z C U y M E h l Y W R l c n M x P C 9 J d G V t U G F 0 a D 4 8 L 0 l 0 Z W 1 M b 2 N h d G l v b j 4 8 U 3 R h Y m x l R W 5 0 c m l l c y A v P j w v S X R l b T 4 8 S X R l b T 4 8 S X R l b U x v Y 2 F 0 a W 9 u P j x J d G V t V H l w Z T 5 G b 3 J t d W x h P C 9 J d G V t V H l w Z T 4 8 S X R l b V B h d G g + U 2 V j d G l v b j E v Q n V y a 2 l u Y S U y M E Z h c 2 8 l M j B J b n Z l b n R v c n k v Q 2 h h b m d l Z C U y M F R 5 c G U x P C 9 J d G V t U G F 0 a D 4 8 L 0 l 0 Z W 1 M b 2 N h d G l v b j 4 8 U 3 R h Y m x l R W 5 0 c m l l c y A v P j w v S X R l b T 4 8 S X R l b T 4 8 S X R l b U x v Y 2 F 0 a W 9 u P j x J d G V t V H l w Z T 5 G b 3 J t d W x h P C 9 J d G V t V H l w Z T 4 8 S X R l b V B h d G g + U 2 V j d G l v b j E v Q n V y a 2 l u Y S U y M E Z h c 2 8 l M j B J b n Z l b n R v c n k v Q W R k Z W Q l M j B D d X N 0 b 2 0 8 L 0 l 0 Z W 1 Q Y X R o P j w v S X R l b U x v Y 2 F 0 a W 9 u P j x T d G F i b G V F b n R y a W V z I C 8 + P C 9 J d G V t P j x J d G V t P j x J d G V t T G 9 j Y X R p b 2 4 + P E l 0 Z W 1 U e X B l P k Z v c m 1 1 b G E 8 L 0 l 0 Z W 1 U e X B l P j x J d G V t U G F 0 a D 5 T Z W N 0 a W 9 u M S 9 C d X J r a W 5 h J T I w R m F z b y U y M E l u d m V u d G 9 y e S 9 S Z W 9 y Z G V y Z W Q l M j B D b 2 x 1 b W 5 z P C 9 J d G V t U G F 0 a D 4 8 L 0 l 0 Z W 1 M b 2 N h d G l v b j 4 8 U 3 R h Y m x l R W 5 0 c m l l c y A v P j w v S X R l b T 4 8 S X R l b T 4 8 S X R l b U x v Y 2 F 0 a W 9 u P j x J d G V t V H l w Z T 5 G b 3 J t d W x h P C 9 J d G V t V H l w Z T 4 8 S X R l b V B h d G g + U 2 V j d G l v b j E v Q n V y a 2 l u Y S U y M E Z h c 2 8 l M j B J b n Z l b n R v c n k v U m V u Y W 1 l Z C U y M E N v b H V t b n M 8 L 0 l 0 Z W 1 Q Y X R o P j w v S X R l b U x v Y 2 F 0 a W 9 u P j x T d G F i b G V F b n R y a W V z I C 8 + P C 9 J d G V t P j x J d G V t P j x J d G V t T G 9 j Y X R p b 2 4 + P E l 0 Z W 1 U e X B l P k Z v c m 1 1 b G E 8 L 0 l 0 Z W 1 U e X B l P j x J d G V t U G F 0 a D 5 T Z W N 0 a W 9 u M S 9 U d X J r Z X k l M j B J b n Z l b n R v c n k v U m V u Y W 1 l Z C U y M E N v b H V t b n M x P C 9 J d G V t U G F 0 a D 4 8 L 0 l 0 Z W 1 M b 2 N h d G l v b j 4 8 U 3 R h Y m x l R W 5 0 c m l l c y A v P j w v S X R l b T 4 8 S X R l b T 4 8 S X R l b U x v Y 2 F 0 a W 9 u P j x J d G V t V H l w Z T 5 G b 3 J t d W x h P C 9 J d G V t V H l w Z T 4 8 S X R l b V B h d G g + U 2 V j d G l v b j E v T W 9 u Z 2 9 s a W E l M j B J b n Z l b n R v c n k v U m V u Y W 1 l Z C U y M E N v b H V t b n M x P C 9 J d G V t U G F 0 a D 4 8 L 0 l 0 Z W 1 M b 2 N h d G l v b j 4 8 U 3 R h Y m x l R W 5 0 c m l l c y A v P j w v S X R l b T 4 8 S X R l b T 4 8 S X R l b U x v Y 2 F 0 a W 9 u P j x J d G V t V H l w Z T 5 G b 3 J t d W x h P C 9 J d G V t V H l w Z T 4 8 S X R l b V B h d G g + U 2 V j d G l v b j E v Q 2 h p b m E l M j B Q c m 9 k d W N 0 a W 9 u L 1 J l b m F t Z W Q l M j B D b 2 x 1 b W 5 z P C 9 J d G V t U G F 0 a D 4 8 L 0 l 0 Z W 1 M b 2 N h d G l v b j 4 8 U 3 R h Y m x l R W 5 0 c m l l c y A v P j w v S X R l b T 4 8 S X R l b T 4 8 S X R l b U x v Y 2 F 0 a W 9 u P j x J d G V t V H l w Z T 5 G b 3 J t d W x h P C 9 J d G V t V H l w Z T 4 8 S X R l b V B h d G g + U 2 V j d G l v b j E v Q 2 h p b m E l M j B J b n Z l b n R v c n k v U m V u Y W 1 l Z C U y M E N v b H V t b n M 8 L 0 l 0 Z W 1 Q Y X R o P j w v S X R l b U x v Y 2 F 0 a W 9 u P j x T d G F i b G V F b n R y a W V z I C 8 + P C 9 J d G V t P j x J d G V t P j x J d G V t T G 9 j Y X R p b 2 4 + P E l 0 Z W 1 U e X B l P k Z v c m 1 1 b G E 8 L 0 l 0 Z W 1 U e X B l P j x J d G V t U G F 0 a D 5 T Z W N 0 a W 9 u M S 9 B d X N 0 c m F s a W E l M j B J b n Z l b n R v c n k 8 L 0 l 0 Z W 1 Q Y X R o P j w v S X R l b U x v Y 2 F 0 a W 9 u P j x T d G F i b G V F b n R y a W V z P j x F b n R y e S B U e X B l P S J J c 1 B y a X Z h d G U i I F Z h b H V l P S J s M C I g L z 4 8 R W 5 0 c n k g V H l w Z T 0 i U X V l c n l J R C I g V m F s d W U 9 I n M 0 M m M y Y 2 F h Z S 1 m N G M w L T R j M 2 M t Y m R k N i 1 h O W E 3 N G M 3 N T J j M W Y i I C 8 + P E V u d H J 5 I F R 5 c G U 9 I k Z p b G 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D b 2 x 1 b W 5 U e X B l c y I g V m F s d W U 9 I n N C Z 1 l H Q U F Z R 0 F B W U d C Z 0 F H I i A v P j x F b n R y e S B U e X B l P S J G a W x s T G F z d F V w Z G F 0 Z W Q i I F Z h b H V l P S J k M j A y N i 0 w M S 0 w N l Q w M T o 0 N D o x M C 4 5 N T E 1 O D M 4 W i I g L z 4 8 R W 5 0 c n k g V H l w Z T 0 i R m l s b F R v R G F 0 Y U 1 v Z G V s R W 5 h Y m x l Z C I g V m F s d W U 9 I m w w I i A v P j x F b n R y e S B U e X B l P S J G a W x s T 2 J q Z W N 0 V H l w Z S I g V m F s d W U 9 I n N D b 2 5 u Z W N 0 a W 9 u T 2 5 s e S I g L z 4 8 R W 5 0 c n k g V H l w Z T 0 i R m l s b E N v b H V t b k 5 h b W V z I i B W Y W x 1 Z T 0 i c 1 s m c X V v d D t O b y 4 m c X V v d D s s J n F 1 b 3 Q 7 Q n J h b m Q m c X V v d D s s J n F 1 b 3 Q 7 T W F j a G l u Z S B U e X B l J n F 1 b 3 Q 7 L C Z x d W 9 0 O 0 1 h Y 2 h p b m U g T W 9 k Z W w m c X V v d D s s J n F 1 b 3 Q 7 U G 9 z a X R p b 2 4 m c X V v d D s s J n F 1 b 3 Q 7 U G F y d C B O Y W 1 l J n F 1 b 3 Q 7 L C Z x d W 9 0 O 0 9 F T S B Q Y X J 0 I E 5 1 b W J l c i Z x d W 9 0 O y w m c X V v d D t X Z W l n a H Q g K G t n K S Z x d W 9 0 O y w m c X V v d D t R d W F u d G l 0 e S A m c X V v d D s s J n F 1 b 3 Q 7 T G 9 j Y X R p b 2 4 m c X V v d D s s J n F 1 b 3 Q 7 R X N 0 a W 1 h d G V k I F J l Y W R p b m V z c y B E Y X R l J n F 1 b 3 Q 7 L C Z x d W 9 0 O 1 J l b W F y a y Z x d W 9 0 O 1 0 i I C 8 + P E V u d H J 5 I F R 5 c G U 9 I k Z p b G x F c n J v c k N v d W 5 0 I i B W Y W x 1 Z T 0 i b D A i I C 8 + P E V u d H J 5 I F R 5 c G U 9 I k Z p b G x T d G F 0 d X M i I F Z h b H V l P S J z Q 2 9 t c G x l d G U i I C 8 + P E V u d H J 5 I F R 5 c G U 9 I l J l b G F 0 a W 9 u c 2 h p c E l u Z m 9 D b 2 5 0 Y W l u Z X I i I F Z h b H V l P S J z e y Z x d W 9 0 O 2 N v b H V t b k N v d W 5 0 J n F 1 b 3 Q 7 O j E y L C Z x d W 9 0 O 2 t l e U N v b H V t b k 5 h b W V z J n F 1 b 3 Q 7 O l t d L C Z x d W 9 0 O 3 F 1 Z X J 5 U m V s Y X R p b 2 5 z a G l w c y Z x d W 9 0 O z p b X S w m c X V v d D t j b 2 x 1 b W 5 J Z G V u d G l 0 a W V z J n F 1 b 3 Q 7 O l s m c X V v d D t T Z W N 0 a W 9 u M S 9 B d X N 0 c m F s a W E g S W 5 2 Z W 5 0 b 3 J 5 L 0 F 1 d G 9 S Z W 1 v d m V k Q 2 9 s d W 1 u c z E u e 0 5 v L i w w f S Z x d W 9 0 O y w m c X V v d D t T Z W N 0 a W 9 u M S 9 B d X N 0 c m F s a W E g S W 5 2 Z W 5 0 b 3 J 5 L 0 F 1 d G 9 S Z W 1 v d m V k Q 2 9 s d W 1 u c z E u e 0 J y Y W 5 k L D F 9 J n F 1 b 3 Q 7 L C Z x d W 9 0 O 1 N l Y 3 R p b 2 4 x L 0 F 1 c 3 R y Y W x p Y S B J b n Z l b n R v c n k v Q X V 0 b 1 J l b W 9 2 Z W R D b 2 x 1 b W 5 z M S 5 7 T W F j a G l u Z S B U e X B l L D J 9 J n F 1 b 3 Q 7 L C Z x d W 9 0 O 1 N l Y 3 R p b 2 4 x L 0 F 1 c 3 R y Y W x p Y S B J b n Z l b n R v c n k v Q X V 0 b 1 J l b W 9 2 Z W R D b 2 x 1 b W 5 z M S 5 7 T W F j a G l u Z S B N b 2 R l b C w z f S Z x d W 9 0 O y w m c X V v d D t T Z W N 0 a W 9 u M S 9 B d X N 0 c m F s a W E g S W 5 2 Z W 5 0 b 3 J 5 L 0 F 1 d G 9 S Z W 1 v d m V k Q 2 9 s d W 1 u c z E u e 1 B v c 2 l 0 a W 9 u L D R 9 J n F 1 b 3 Q 7 L C Z x d W 9 0 O 1 N l Y 3 R p b 2 4 x L 0 F 1 c 3 R y Y W x p Y S B J b n Z l b n R v c n k v Q X V 0 b 1 J l b W 9 2 Z W R D b 2 x 1 b W 5 z M S 5 7 U G F y d C B O Y W 1 l L D V 9 J n F 1 b 3 Q 7 L C Z x d W 9 0 O 1 N l Y 3 R p b 2 4 x L 0 F 1 c 3 R y Y W x p Y S B J b n Z l b n R v c n k v Q X V 0 b 1 J l b W 9 2 Z W R D b 2 x 1 b W 5 z M S 5 7 T 0 V N I F B h c n Q g T n V t Y m V y L D Z 9 J n F 1 b 3 Q 7 L C Z x d W 9 0 O 1 N l Y 3 R p b 2 4 x L 0 F 1 c 3 R y Y W x p Y S B J b n Z l b n R v c n k v Q X V 0 b 1 J l b W 9 2 Z W R D b 2 x 1 b W 5 z M S 5 7 V 2 V p Z 2 h 0 I C h r Z y k s N 3 0 m c X V v d D s s J n F 1 b 3 Q 7 U 2 V j d G l v b j E v Q X V z d H J h b G l h I E l u d m V u d G 9 y e S 9 B d X R v U m V t b 3 Z l Z E N v b H V t b n M x L n t R d W F u d G l 0 e S A s O H 0 m c X V v d D s s J n F 1 b 3 Q 7 U 2 V j d G l v b j E v Q X V z d H J h b G l h I E l u d m V u d G 9 y e S 9 B d X R v U m V t b 3 Z l Z E N v b H V t b n M x L n t M b 2 N h d G l v b i w 5 f S Z x d W 9 0 O y w m c X V v d D t T Z W N 0 a W 9 u M S 9 B d X N 0 c m F s a W E g S W 5 2 Z W 5 0 b 3 J 5 L 0 F 1 d G 9 S Z W 1 v d m V k Q 2 9 s d W 1 u c z E u e 0 V z d G l t Y X R l Z C B S Z W F k a W 5 l c 3 M g R G F 0 Z S w x M H 0 m c X V v d D s s J n F 1 b 3 Q 7 U 2 V j d G l v b j E v Q X V z d H J h b G l h I E l u d m V u d G 9 y e S 9 B d X R v U m V t b 3 Z l Z E N v b H V t b n M x L n t S Z W 1 h c m s s M T F 9 J n F 1 b 3 Q 7 X S w m c X V v d D t D b 2 x 1 b W 5 D b 3 V u d C Z x d W 9 0 O z o x M i w m c X V v d D t L Z X l D b 2 x 1 b W 5 O Y W 1 l c y Z x d W 9 0 O z p b X S w m c X V v d D t D b 2 x 1 b W 5 J Z G V u d G l 0 a W V z J n F 1 b 3 Q 7 O l s m c X V v d D t T Z W N 0 a W 9 u M S 9 B d X N 0 c m F s a W E g S W 5 2 Z W 5 0 b 3 J 5 L 0 F 1 d G 9 S Z W 1 v d m V k Q 2 9 s d W 1 u c z E u e 0 5 v L i w w f S Z x d W 9 0 O y w m c X V v d D t T Z W N 0 a W 9 u M S 9 B d X N 0 c m F s a W E g S W 5 2 Z W 5 0 b 3 J 5 L 0 F 1 d G 9 S Z W 1 v d m V k Q 2 9 s d W 1 u c z E u e 0 J y Y W 5 k L D F 9 J n F 1 b 3 Q 7 L C Z x d W 9 0 O 1 N l Y 3 R p b 2 4 x L 0 F 1 c 3 R y Y W x p Y S B J b n Z l b n R v c n k v Q X V 0 b 1 J l b W 9 2 Z W R D b 2 x 1 b W 5 z M S 5 7 T W F j a G l u Z S B U e X B l L D J 9 J n F 1 b 3 Q 7 L C Z x d W 9 0 O 1 N l Y 3 R p b 2 4 x L 0 F 1 c 3 R y Y W x p Y S B J b n Z l b n R v c n k v Q X V 0 b 1 J l b W 9 2 Z W R D b 2 x 1 b W 5 z M S 5 7 T W F j a G l u Z S B N b 2 R l b C w z f S Z x d W 9 0 O y w m c X V v d D t T Z W N 0 a W 9 u M S 9 B d X N 0 c m F s a W E g S W 5 2 Z W 5 0 b 3 J 5 L 0 F 1 d G 9 S Z W 1 v d m V k Q 2 9 s d W 1 u c z E u e 1 B v c 2 l 0 a W 9 u L D R 9 J n F 1 b 3 Q 7 L C Z x d W 9 0 O 1 N l Y 3 R p b 2 4 x L 0 F 1 c 3 R y Y W x p Y S B J b n Z l b n R v c n k v Q X V 0 b 1 J l b W 9 2 Z W R D b 2 x 1 b W 5 z M S 5 7 U G F y d C B O Y W 1 l L D V 9 J n F 1 b 3 Q 7 L C Z x d W 9 0 O 1 N l Y 3 R p b 2 4 x L 0 F 1 c 3 R y Y W x p Y S B J b n Z l b n R v c n k v Q X V 0 b 1 J l b W 9 2 Z W R D b 2 x 1 b W 5 z M S 5 7 T 0 V N I F B h c n Q g T n V t Y m V y L D Z 9 J n F 1 b 3 Q 7 L C Z x d W 9 0 O 1 N l Y 3 R p b 2 4 x L 0 F 1 c 3 R y Y W x p Y S B J b n Z l b n R v c n k v Q X V 0 b 1 J l b W 9 2 Z W R D b 2 x 1 b W 5 z M S 5 7 V 2 V p Z 2 h 0 I C h r Z y k s N 3 0 m c X V v d D s s J n F 1 b 3 Q 7 U 2 V j d G l v b j E v Q X V z d H J h b G l h I E l u d m V u d G 9 y e S 9 B d X R v U m V t b 3 Z l Z E N v b H V t b n M x L n t R d W F u d G l 0 e S A s O H 0 m c X V v d D s s J n F 1 b 3 Q 7 U 2 V j d G l v b j E v Q X V z d H J h b G l h I E l u d m V u d G 9 y e S 9 B d X R v U m V t b 3 Z l Z E N v b H V t b n M x L n t M b 2 N h d G l v b i w 5 f S Z x d W 9 0 O y w m c X V v d D t T Z W N 0 a W 9 u M S 9 B d X N 0 c m F s a W E g S W 5 2 Z W 5 0 b 3 J 5 L 0 F 1 d G 9 S Z W 1 v d m V k Q 2 9 s d W 1 u c z E u e 0 V z d G l t Y X R l Z C B S Z W F k a W 5 l c 3 M g R G F 0 Z S w x M H 0 m c X V v d D s s J n F 1 b 3 Q 7 U 2 V j d G l v b j E v Q X V z d H J h b G l h I E l u d m V u d G 9 y e S 9 B d X R v U m V t b 3 Z l Z E N v b H V t b n M x L n t S Z W 1 h c m s s M T F 9 J n F 1 b 3 Q 7 X S w m c X V v d D t S Z W x h d G l v b n N o a X B J b m Z v J n F 1 b 3 Q 7 O l t d f S I g L z 4 8 R W 5 0 c n k g V H l w Z T 0 i R m l s b E V y c m 9 y Q 2 9 k Z S I g V m F s d W U 9 I n N V b m t u b 3 d u I i A v P j x F b n R y e S B U e X B l P S J G a W x s Q 2 9 1 b n Q i I F Z h b H V l P S J s N z Y i I C 8 + P E V u d H J 5 I F R 5 c G U 9 I k F k Z G V k V G 9 E Y X R h T W 9 k Z W w i I F Z h b H V l P S J s M C I g L z 4 8 L 1 N 0 Y W J s Z U V u d H J p Z X M + P C 9 J d G V t P j x J d G V t P j x J d G V t T G 9 j Y X R p b 2 4 + P E l 0 Z W 1 U e X B l P k Z v c m 1 1 b G E 8 L 0 l 0 Z W 1 U e X B l P j x J d G V t U G F 0 a D 5 T Z W N 0 a W 9 u M S 9 B d X N 0 c m F s a W E l M j B J b n Z l b n R v c n k v U 2 9 1 c m N l P C 9 J d G V t U G F 0 a D 4 8 L 0 l 0 Z W 1 M b 2 N h d G l v b j 4 8 U 3 R h Y m x l R W 5 0 c m l l c y A v P j w v S X R l b T 4 8 S X R l b T 4 8 S X R l b U x v Y 2 F 0 a W 9 u P j x J d G V t V H l w Z T 5 G b 3 J t d W x h P C 9 J d G V t V H l w Z T 4 8 S X R l b V B h d G g + U 2 V j d G l v b j E v Q X V z d H J h b G l h J T I w S W 5 2 Z W 5 0 b 3 J 5 L 0 F 2 Y W l s Y W J s Z S U y M E l u d m V u d G 9 y e V 9 T a G V l d D w v S X R l b V B h d G g + P C 9 J d G V t T G 9 j Y X R p b 2 4 + P F N 0 Y W J s Z U V u d H J p Z X M g L z 4 8 L 0 l 0 Z W 0 + P E l 0 Z W 0 + P E l 0 Z W 1 M b 2 N h d G l v b j 4 8 S X R l b V R 5 c G U + R m 9 y b X V s Y T w v S X R l b V R 5 c G U + P E l 0 Z W 1 Q Y X R o P l N l Y 3 R p b 2 4 x L 0 F 1 c 3 R y Y W x p Y S U y M E l u d m V u d G 9 y e S 9 Q c m 9 t b 3 R l Z C U y M E h l Y W R l c n M 8 L 0 l 0 Z W 1 Q Y X R o P j w v S X R l b U x v Y 2 F 0 a W 9 u P j x T d G F i b G V F b n R y a W V z I C 8 + P C 9 J d G V t P j x J d G V t P j x J d G V t T G 9 j Y X R p b 2 4 + P E l 0 Z W 1 U e X B l P k Z v c m 1 1 b G E 8 L 0 l 0 Z W 1 U e X B l P j x J d G V t U G F 0 a D 5 T Z W N 0 a W 9 u M S 9 B d X N 0 c m F s a W E l M j B J b n Z l b n R v c n k v Q 2 h h b m d l Z C U y M F R 5 c G U 8 L 0 l 0 Z W 1 Q Y X R o P j w v S X R l b U x v Y 2 F 0 a W 9 u P j x T d G F i b G V F b n R y a W V z I C 8 + P C 9 J d G V t P j x J d G V t P j x J d G V t T G 9 j Y X R p b 2 4 + P E l 0 Z W 1 U e X B l P k Z v c m 1 1 b G E 8 L 0 l 0 Z W 1 U e X B l P j x J d G V t U G F 0 a D 5 T Z W N 0 a W 9 u M S 9 B d X N 0 c m F s a W E l M j B J b n Z l b n R v c n k v U m V t b 3 Z l Z C U y M F R v c C U y M F J v d 3 M 8 L 0 l 0 Z W 1 Q Y X R o P j w v S X R l b U x v Y 2 F 0 a W 9 u P j x T d G F i b G V F b n R y a W V z I C 8 + P C 9 J d G V t P j x J d G V t P j x J d G V t T G 9 j Y X R p b 2 4 + P E l 0 Z W 1 U e X B l P k Z v c m 1 1 b G E 8 L 0 l 0 Z W 1 U e X B l P j x J d G V t U G F 0 a D 5 T Z W N 0 a W 9 u M S 9 B d X N 0 c m F s a W E l M j B J b n Z l b n R v c n k v U H J v b W 9 0 Z W Q l M j B I Z W F k Z X J z M T w v S X R l b V B h d G g + P C 9 J d G V t T G 9 j Y X R p b 2 4 + P F N 0 Y W J s Z U V u d H J p Z X M g L z 4 8 L 0 l 0 Z W 0 + P E l 0 Z W 0 + P E l 0 Z W 1 M b 2 N h d G l v b j 4 8 S X R l b V R 5 c G U + R m 9 y b X V s Y T w v S X R l b V R 5 c G U + P E l 0 Z W 1 Q Y X R o P l N l Y 3 R p b 2 4 x L 0 F 1 c 3 R y Y W x p Y S U y M E l u d m V u d G 9 y e S 9 D a G F u Z 2 V k J T I w V H l w Z T E 8 L 0 l 0 Z W 1 Q Y X R o P j w v S X R l b U x v Y 2 F 0 a W 9 u P j x T d G F i b G V F b n R y a W V z I C 8 + P C 9 J d G V t P j x J d G V t P j x J d G V t T G 9 j Y X R p b 2 4 + P E l 0 Z W 1 U e X B l P k Z v c m 1 1 b G E 8 L 0 l 0 Z W 1 U e X B l P j x J d G V t U G F 0 a D 5 T Z W N 0 a W 9 u M S 9 B d X N 0 c m F s a W E l M j B J b n Z l b n R v c n k v U m V t b 3 Z l Z C U y M E J s Y W 5 r J T I w U m 9 3 c z w v S X R l b V B h d G g + P C 9 J d G V t T G 9 j Y X R p b 2 4 + P F N 0 Y W J s Z U V u d H J p Z X M g L z 4 8 L 0 l 0 Z W 0 + P E l 0 Z W 0 + P E l 0 Z W 1 M b 2 N h d G l v b j 4 8 S X R l b V R 5 c G U + R m 9 y b X V s Y T w v S X R l b V R 5 c G U + P E l 0 Z W 1 Q Y X R o P l N l Y 3 R p b 2 4 x L 0 F 1 c 3 R y Y W x p Y S U y M E l u d m V u d G 9 y e S 9 B Z G R l Z C U y M E N 1 c 3 R v b T w v S X R l b V B h d G g + P C 9 J d G V t T G 9 j Y X R p b 2 4 + P F N 0 Y W J s Z U V u d H J p Z X M g L z 4 8 L 0 l 0 Z W 0 + P E l 0 Z W 0 + P E l 0 Z W 1 M b 2 N h d G l v b j 4 8 S X R l b V R 5 c G U + R m 9 y b X V s Y T w v S X R l b V R 5 c G U + P E l 0 Z W 1 Q Y X R o P l N l Y 3 R p b 2 4 x L 0 F 1 c 3 R y Y W x p Y S U y M E l u d m V u d G 9 y e S 9 S Z W 9 y Z G V y Z W Q l M j B D b 2 x 1 b W 5 z P C 9 J d G V t U G F 0 a D 4 8 L 0 l 0 Z W 1 M b 2 N h d G l v b j 4 8 U 3 R h Y m x l R W 5 0 c m l l c y A v P j w v S X R l b T 4 8 S X R l b T 4 8 S X R l b U x v Y 2 F 0 a W 9 u P j x J d G V t V H l w Z T 5 G b 3 J t d W x h P C 9 J d G V t V H l w Z T 4 8 S X R l b V B h d G g + U 2 V j d G l v b j E v Q 2 F u Y W R h J T I w S W 5 2 Z W 5 0 b 3 J 5 P C 9 J d G V t U G F 0 a D 4 8 L 0 l 0 Z W 1 M b 2 N h d G l v b j 4 8 U 3 R h Y m x l R W 5 0 c m l l c z 4 8 R W 5 0 c n k g V H l w Z T 0 i S X N Q c m l 2 Y X R l I i B W Y W x 1 Z T 0 i b D A i I C 8 + P E V u d H J 5 I F R 5 c G U 9 I l F 1 Z X J 5 S U Q i I F Z h b H V l P S J z M z J l O T R h O W Q t N T h j M y 0 0 O D Z l L T k 4 Y j I t Z j E y Y 2 R k O G N l Y m Y 4 I i A v P j x F b n R y e S B U e X B l P S J G a W x 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T 2 J q Z W N 0 V H l w Z S I g V m F s d W U 9 I n N D b 2 5 u Z W N 0 a W 9 u T 2 5 s e S I g L z 4 8 R W 5 0 c n k g V H l w Z T 0 i R m l s b F R v R G F 0 Y U 1 v Z G V s R W 5 h Y m x l Z C I g V m F s d W U 9 I m w w I i A v P j x F b n R y e S B U e X B l P S J G a W x s T G F z d F V w Z G F 0 Z W Q i I F Z h b H V l P S J k M j A y N i 0 w M S 0 w N l Q w M T o 0 N D o x M C 4 5 N T E 1 O D M 4 W i I g L z 4 8 R W 5 0 c n k g V H l w Z T 0 i R m l s b E N v b H V t b l R 5 c G V z I i B W Y W x 1 Z T 0 i c 0 F 3 W U d C Z 1 l H Q m d V R E J n Q U c i I C 8 + P E V u d H J 5 I F R 5 c G U 9 I k Z p b G x D b 2 x 1 b W 5 O Y W 1 l c y I g V m F s d W U 9 I n N b J n F 1 b 3 Q 7 T m 8 u J n F 1 b 3 Q 7 L C Z x d W 9 0 O 0 J y Y W 5 k J n F 1 b 3 Q 7 L C Z x d W 9 0 O 0 1 h Y 2 h p b m U g V H l w Z S Z x d W 9 0 O y w m c X V v d D t N Y W N o a W 5 l I E 1 v Z G V s J n F 1 b 3 Q 7 L C Z x d W 9 0 O 1 B v c 2 l 0 a W 9 u J n F 1 b 3 Q 7 L C Z x d W 9 0 O 1 B h c n Q g T m F t Z S Z x d W 9 0 O y w m c X V v d D t P R U 0 g U G F y d C B O d W 1 i Z X I m c X V v d D s s J n F 1 b 3 Q 7 V 2 V p Z 2 h 0 I C h r Z y k m c X V v d D s s J n F 1 b 3 Q 7 U X V h b n R p d H k g J n F 1 b 3 Q 7 L C Z x d W 9 0 O 0 x v Y 2 F 0 a W 9 u J n F 1 b 3 Q 7 L C Z x d W 9 0 O 0 V z d G l t Y X R l Z C B S Z W F k a W 5 l c 3 M g R G F 0 Z S Z x d W 9 0 O y w m c X V v d D t S Z W 1 h c m s m c X V v d D t d I i A v P j x F b n R y e S B U e X B l P S J G a W x s R X J y b 3 J D b 3 V u d C I g V m F s d W U 9 I m w w I i A v P j x F b n R y e S B U e X B l P S J G a W x s U 3 R h d H V z I i B W Y W x 1 Z T 0 i c 0 N v b X B s Z X R l I i A v P j x F b n R y e S B U e X B l P S J S Z W x h d G l v b n N o a X B J b m Z v Q 2 9 u d G F p b m V y I i B W Y W x 1 Z T 0 i c 3 s m c X V v d D t j b 2 x 1 b W 5 D b 3 V u d C Z x d W 9 0 O z o x M i w m c X V v d D t r Z X l D b 2 x 1 b W 5 O Y W 1 l c y Z x d W 9 0 O z p b X S w m c X V v d D t x d W V y e V J l b G F 0 a W 9 u c 2 h p c H M m c X V v d D s 6 W 1 0 s J n F 1 b 3 Q 7 Y 2 9 s d W 1 u S W R l b n R p d G l l c y Z x d W 9 0 O z p b J n F 1 b 3 Q 7 U 2 V j d G l v b j E v Q 2 F u Y W R h I E l u d m V u d G 9 y e S 9 B d X R v U m V t b 3 Z l Z E N v b H V t b n M x L n t O b y 4 s M H 0 m c X V v d D s s J n F 1 b 3 Q 7 U 2 V j d G l v b j E v Q 2 F u Y W R h I E l u d m V u d G 9 y e S 9 B d X R v U m V t b 3 Z l Z E N v b H V t b n M x L n t C c m F u Z C w x f S Z x d W 9 0 O y w m c X V v d D t T Z W N 0 a W 9 u M S 9 D Y W 5 h Z G E g S W 5 2 Z W 5 0 b 3 J 5 L 0 F 1 d G 9 S Z W 1 v d m V k Q 2 9 s d W 1 u c z E u e 0 1 h Y 2 h p b m U g V H l w Z S w y f S Z x d W 9 0 O y w m c X V v d D t T Z W N 0 a W 9 u M S 9 D Y W 5 h Z G E g S W 5 2 Z W 5 0 b 3 J 5 L 0 F 1 d G 9 S Z W 1 v d m V k Q 2 9 s d W 1 u c z E u e 0 1 h Y 2 h p b m U g T W 9 k Z W w s M 3 0 m c X V v d D s s J n F 1 b 3 Q 7 U 2 V j d G l v b j E v Q 2 F u Y W R h I E l u d m V u d G 9 y e S 9 B d X R v U m V t b 3 Z l Z E N v b H V t b n M x L n t Q b 3 N p d G l v b i w 0 f S Z x d W 9 0 O y w m c X V v d D t T Z W N 0 a W 9 u M S 9 D Y W 5 h Z G E g S W 5 2 Z W 5 0 b 3 J 5 L 0 F 1 d G 9 S Z W 1 v d m V k Q 2 9 s d W 1 u c z E u e 1 B h c n Q g T m F t Z S w 1 f S Z x d W 9 0 O y w m c X V v d D t T Z W N 0 a W 9 u M S 9 D Y W 5 h Z G E g S W 5 2 Z W 5 0 b 3 J 5 L 0 F 1 d G 9 S Z W 1 v d m V k Q 2 9 s d W 1 u c z E u e 0 9 F T S B Q Y X J 0 I E 5 1 b W J l c i w 2 f S Z x d W 9 0 O y w m c X V v d D t T Z W N 0 a W 9 u M S 9 D Y W 5 h Z G E g S W 5 2 Z W 5 0 b 3 J 5 L 0 F 1 d G 9 S Z W 1 v d m V k Q 2 9 s d W 1 u c z E u e 1 d l a W d o d C A o a 2 c p L D d 9 J n F 1 b 3 Q 7 L C Z x d W 9 0 O 1 N l Y 3 R p b 2 4 x L 0 N h b m F k Y S B J b n Z l b n R v c n k v Q X V 0 b 1 J l b W 9 2 Z W R D b 2 x 1 b W 5 z M S 5 7 U X V h b n R p d H k g L D h 9 J n F 1 b 3 Q 7 L C Z x d W 9 0 O 1 N l Y 3 R p b 2 4 x L 0 N h b m F k Y S B J b n Z l b n R v c n k v Q X V 0 b 1 J l b W 9 2 Z W R D b 2 x 1 b W 5 z M S 5 7 T G 9 j Y X R p b 2 4 s O X 0 m c X V v d D s s J n F 1 b 3 Q 7 U 2 V j d G l v b j E v Q 2 F u Y W R h I E l u d m V u d G 9 y e S 9 B d X R v U m V t b 3 Z l Z E N v b H V t b n M x L n t F c 3 R p b W F 0 Z W Q g U m V h Z G l u Z X N z I E R h d G U s M T B 9 J n F 1 b 3 Q 7 L C Z x d W 9 0 O 1 N l Y 3 R p b 2 4 x L 0 N h b m F k Y S B J b n Z l b n R v c n k v Q X V 0 b 1 J l b W 9 2 Z W R D b 2 x 1 b W 5 z M S 5 7 U m V t Y X J r L D E x f S Z x d W 9 0 O 1 0 s J n F 1 b 3 Q 7 Q 2 9 s d W 1 u Q 2 9 1 b n Q m c X V v d D s 6 M T I s J n F 1 b 3 Q 7 S 2 V 5 Q 2 9 s d W 1 u T m F t Z X M m c X V v d D s 6 W 1 0 s J n F 1 b 3 Q 7 Q 2 9 s d W 1 u S W R l b n R p d G l l c y Z x d W 9 0 O z p b J n F 1 b 3 Q 7 U 2 V j d G l v b j E v Q 2 F u Y W R h I E l u d m V u d G 9 y e S 9 B d X R v U m V t b 3 Z l Z E N v b H V t b n M x L n t O b y 4 s M H 0 m c X V v d D s s J n F 1 b 3 Q 7 U 2 V j d G l v b j E v Q 2 F u Y W R h I E l u d m V u d G 9 y e S 9 B d X R v U m V t b 3 Z l Z E N v b H V t b n M x L n t C c m F u Z C w x f S Z x d W 9 0 O y w m c X V v d D t T Z W N 0 a W 9 u M S 9 D Y W 5 h Z G E g S W 5 2 Z W 5 0 b 3 J 5 L 0 F 1 d G 9 S Z W 1 v d m V k Q 2 9 s d W 1 u c z E u e 0 1 h Y 2 h p b m U g V H l w Z S w y f S Z x d W 9 0 O y w m c X V v d D t T Z W N 0 a W 9 u M S 9 D Y W 5 h Z G E g S W 5 2 Z W 5 0 b 3 J 5 L 0 F 1 d G 9 S Z W 1 v d m V k Q 2 9 s d W 1 u c z E u e 0 1 h Y 2 h p b m U g T W 9 k Z W w s M 3 0 m c X V v d D s s J n F 1 b 3 Q 7 U 2 V j d G l v b j E v Q 2 F u Y W R h I E l u d m V u d G 9 y e S 9 B d X R v U m V t b 3 Z l Z E N v b H V t b n M x L n t Q b 3 N p d G l v b i w 0 f S Z x d W 9 0 O y w m c X V v d D t T Z W N 0 a W 9 u M S 9 D Y W 5 h Z G E g S W 5 2 Z W 5 0 b 3 J 5 L 0 F 1 d G 9 S Z W 1 v d m V k Q 2 9 s d W 1 u c z E u e 1 B h c n Q g T m F t Z S w 1 f S Z x d W 9 0 O y w m c X V v d D t T Z W N 0 a W 9 u M S 9 D Y W 5 h Z G E g S W 5 2 Z W 5 0 b 3 J 5 L 0 F 1 d G 9 S Z W 1 v d m V k Q 2 9 s d W 1 u c z E u e 0 9 F T S B Q Y X J 0 I E 5 1 b W J l c i w 2 f S Z x d W 9 0 O y w m c X V v d D t T Z W N 0 a W 9 u M S 9 D Y W 5 h Z G E g S W 5 2 Z W 5 0 b 3 J 5 L 0 F 1 d G 9 S Z W 1 v d m V k Q 2 9 s d W 1 u c z E u e 1 d l a W d o d C A o a 2 c p L D d 9 J n F 1 b 3 Q 7 L C Z x d W 9 0 O 1 N l Y 3 R p b 2 4 x L 0 N h b m F k Y S B J b n Z l b n R v c n k v Q X V 0 b 1 J l b W 9 2 Z W R D b 2 x 1 b W 5 z M S 5 7 U X V h b n R p d H k g L D h 9 J n F 1 b 3 Q 7 L C Z x d W 9 0 O 1 N l Y 3 R p b 2 4 x L 0 N h b m F k Y S B J b n Z l b n R v c n k v Q X V 0 b 1 J l b W 9 2 Z W R D b 2 x 1 b W 5 z M S 5 7 T G 9 j Y X R p b 2 4 s O X 0 m c X V v d D s s J n F 1 b 3 Q 7 U 2 V j d G l v b j E v Q 2 F u Y W R h I E l u d m V u d G 9 y e S 9 B d X R v U m V t b 3 Z l Z E N v b H V t b n M x L n t F c 3 R p b W F 0 Z W Q g U m V h Z G l u Z X N z I E R h d G U s M T B 9 J n F 1 b 3 Q 7 L C Z x d W 9 0 O 1 N l Y 3 R p b 2 4 x L 0 N h b m F k Y S B J b n Z l b n R v c n k v Q X V 0 b 1 J l b W 9 2 Z W R D b 2 x 1 b W 5 z M S 5 7 U m V t Y X J r L D E x f S Z x d W 9 0 O 1 0 s J n F 1 b 3 Q 7 U m V s Y X R p b 2 5 z a G l w S W 5 m b y Z x d W 9 0 O z p b X X 0 i I C 8 + P E V u d H J 5 I F R 5 c G U 9 I k Z p b G x F c n J v c k N v Z G U i I F Z h b H V l P S J z V W 5 r b m 9 3 b i I g L z 4 8 R W 5 0 c n k g V H l w Z T 0 i R m l s b E N v d W 5 0 I i B W Y W x 1 Z T 0 i b D E x I i A v P j x F b n R y e S B U e X B l P S J B Z G R l Z F R v R G F 0 Y U 1 v Z G V s I i B W Y W x 1 Z T 0 i b D A i I C 8 + P C 9 T d G F i b G V F b n R y a W V z P j w v S X R l b T 4 8 S X R l b T 4 8 S X R l b U x v Y 2 F 0 a W 9 u P j x J d G V t V H l w Z T 5 G b 3 J t d W x h P C 9 J d G V t V H l w Z T 4 8 S X R l b V B h d G g + U 2 V j d G l v b j E v Q 2 F u Y W R h J T I w S W 5 2 Z W 5 0 b 3 J 5 L 1 N v d X J j Z T w v S X R l b V B h d G g + P C 9 J d G V t T G 9 j Y X R p b 2 4 + P F N 0 Y W J s Z U V u d H J p Z X M g L z 4 8 L 0 l 0 Z W 0 + P E l 0 Z W 0 + P E l 0 Z W 1 M b 2 N h d G l v b j 4 8 S X R l b V R 5 c G U + R m 9 y b X V s Y T w v S X R l b V R 5 c G U + P E l 0 Z W 1 Q Y X R o P l N l Y 3 R p b 2 4 x L 0 N h b m F k Y S U y M E l u d m V u d G 9 y e S 9 B d m F p b G F i b G U l M j B J b n Z l b n R v c n l f U 2 h l Z X Q 8 L 0 l 0 Z W 1 Q Y X R o P j w v S X R l b U x v Y 2 F 0 a W 9 u P j x T d G F i b G V F b n R y a W V z I C 8 + P C 9 J d G V t P j x J d G V t P j x J d G V t T G 9 j Y X R p b 2 4 + P E l 0 Z W 1 U e X B l P k Z v c m 1 1 b G E 8 L 0 l 0 Z W 1 U e X B l P j x J d G V t U G F 0 a D 5 T Z W N 0 a W 9 u M S 9 D Y W 5 h Z G E l M j B J b n Z l b n R v c n k v U H J v b W 9 0 Z W Q l M j B I Z W F k Z X J z P C 9 J d G V t U G F 0 a D 4 8 L 0 l 0 Z W 1 M b 2 N h d G l v b j 4 8 U 3 R h Y m x l R W 5 0 c m l l c y A v P j w v S X R l b T 4 8 S X R l b T 4 8 S X R l b U x v Y 2 F 0 a W 9 u P j x J d G V t V H l w Z T 5 G b 3 J t d W x h P C 9 J d G V t V H l w Z T 4 8 S X R l b V B h d G g + U 2 V j d G l v b j E v Q 2 F u Y W R h J T I w S W 5 2 Z W 5 0 b 3 J 5 L 0 N o Y W 5 n Z W Q l M j B U e X B l P C 9 J d G V t U G F 0 a D 4 8 L 0 l 0 Z W 1 M b 2 N h d G l v b j 4 8 U 3 R h Y m x l R W 5 0 c m l l c y A v P j w v S X R l b T 4 8 S X R l b T 4 8 S X R l b U x v Y 2 F 0 a W 9 u P j x J d G V t V H l w Z T 5 G b 3 J t d W x h P C 9 J d G V t V H l w Z T 4 8 S X R l b V B h d G g + U 2 V j d G l v b j E v Q 2 F u Y W R h J T I w S W 5 2 Z W 5 0 b 3 J 5 L 1 J l b W 9 2 Z W Q l M j B U b 3 A l M j B S b 3 d z P C 9 J d G V t U G F 0 a D 4 8 L 0 l 0 Z W 1 M b 2 N h d G l v b j 4 8 U 3 R h Y m x l R W 5 0 c m l l c y A v P j w v S X R l b T 4 8 S X R l b T 4 8 S X R l b U x v Y 2 F 0 a W 9 u P j x J d G V t V H l w Z T 5 G b 3 J t d W x h P C 9 J d G V t V H l w Z T 4 8 S X R l b V B h d G g + U 2 V j d G l v b j E v Q 2 F u Y W R h J T I w S W 5 2 Z W 5 0 b 3 J 5 L 1 B y b 2 1 v d G V k J T I w S G V h Z G V y c z E 8 L 0 l 0 Z W 1 Q Y X R o P j w v S X R l b U x v Y 2 F 0 a W 9 u P j x T d G F i b G V F b n R y a W V z I C 8 + P C 9 J d G V t P j x J d G V t P j x J d G V t T G 9 j Y X R p b 2 4 + P E l 0 Z W 1 U e X B l P k Z v c m 1 1 b G E 8 L 0 l 0 Z W 1 U e X B l P j x J d G V t U G F 0 a D 5 T Z W N 0 a W 9 u M S 9 D Y W 5 h Z G E l M j B J b n Z l b n R v c n k v Q 2 h h b m d l Z C U y M F R 5 c G U x P C 9 J d G V t U G F 0 a D 4 8 L 0 l 0 Z W 1 M b 2 N h d G l v b j 4 8 U 3 R h Y m x l R W 5 0 c m l l c y A v P j w v S X R l b T 4 8 S X R l b T 4 8 S X R l b U x v Y 2 F 0 a W 9 u P j x J d G V t V H l w Z T 5 G b 3 J t d W x h P C 9 J d G V t V H l w Z T 4 8 S X R l b V B h d G g + U 2 V j d G l v b j E v Q 2 F u Y W R h J T I w S W 5 2 Z W 5 0 b 3 J 5 L 1 J l b W 9 2 Z W Q l M j B C b G F u a y U y M F J v d 3 M 8 L 0 l 0 Z W 1 Q Y X R o P j w v S X R l b U x v Y 2 F 0 a W 9 u P j x T d G F i b G V F b n R y a W V z I C 8 + P C 9 J d G V t P j x J d G V t P j x J d G V t T G 9 j Y X R p b 2 4 + P E l 0 Z W 1 U e X B l P k Z v c m 1 1 b G E 8 L 0 l 0 Z W 1 U e X B l P j x J d G V t U G F 0 a D 5 T Z W N 0 a W 9 u M S 9 D Y W 5 h Z G E l M j B J b n Z l b n R v c n k v Q W R k Z W Q l M j B D d X N 0 b 2 0 8 L 0 l 0 Z W 1 Q Y X R o P j w v S X R l b U x v Y 2 F 0 a W 9 u P j x T d G F i b G V F b n R y a W V z I C 8 + P C 9 J d G V t P j x J d G V t P j x J d G V t T G 9 j Y X R p b 2 4 + P E l 0 Z W 1 U e X B l P k Z v c m 1 1 b G E 8 L 0 l 0 Z W 1 U e X B l P j x J d G V t U G F 0 a D 5 T Z W N 0 a W 9 u M S 9 D Y W 5 h Z G E l M j B J b n Z l b n R v c n k v U m V v c m R l c m V k J T I w Q 2 9 s d W 1 u c z w v S X R l b V B h d G g + P C 9 J d G V t T G 9 j Y X R p b 2 4 + P F N 0 Y W J s Z U V u d H J p Z X M g L z 4 8 L 0 l 0 Z W 0 + P E l 0 Z W 0 + P E l 0 Z W 1 M b 2 N h d G l v b j 4 8 S X R l b V R 5 c G U + R m 9 y b X V s Y T w v S X R l b V R 5 c G U + P E l 0 Z W 1 Q Y X R o P l N l Y 3 R p b 2 4 x L 0 F s b C U y M G J y Y W 5 j a G V z P C 9 J d G V t U G F 0 a D 4 8 L 0 l 0 Z W 1 M b 2 N h d G l v b j 4 8 U 3 R h Y m x l R W 5 0 c m l l c z 4 8 R W 5 0 c n k g V H l w Z T 0 i S X N Q c m l 2 Y X R l I i B W Y W x 1 Z T 0 i b D A i I C 8 + P E V u d H J 5 I F R 5 c G U 9 I l F 1 Z X J 5 S U Q i I F Z h b H V l P S J z Y W N j Z j F h Y z A t Z D N j Z i 0 0 Z m F i L W I 0 N W Y t M W U w N j g 3 M j E y N 2 Q x I i A v P j x F b n R y e S B U e X B l P S J G a W x s R W 5 h Y m x l Z C I g V m F s d W U 9 I m w x 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9 i a m V j d F R 5 c G U i I F Z h b H V l P S J z V G F i b G U i I C 8 + P E V u d H J 5 I F R 5 c G U 9 I k Z p b G x l Z E N v b X B s Z X R l U m V z d W x 0 V G 9 X b 3 J r c 2 h l Z X Q i I F Z h b H V l P S J s M S I g L z 4 8 R W 5 0 c n k g V H l w Z T 0 i R m l s b F R v R G F 0 Y U 1 v Z G V s R W 5 h Y m x l Z C I g V m F s d W U 9 I m w w I i A v P j x F b n R y e S B U e X B l P S J G a W x s V G F y Z 2 V 0 I i B W Y W x 1 Z T 0 i c 0 F s b F 9 i c m F u Y 2 h l c y I g L z 4 8 R W 5 0 c n k g V H l w Z T 0 i R m l s b E x h c 3 R V c G R h d G V k I i B W Y W x 1 Z T 0 i Z D I w M j Y t M D E t M D Z U M D E 6 N D Q 6 M T M u M D c w M T Q 4 O F o i I C 8 + P E V u d H J 5 I F R 5 c G U 9 I k Z p b G x F c n J v c k N v d W 5 0 I i B W Y W x 1 Z T 0 i b D A i I C 8 + P E V u d H J 5 I F R 5 c G U 9 I k Z p b G x D b 2 x 1 b W 5 U e X B l c y I g V m F s d W U 9 I n N C Z 1 l H Q m d B Q U F B T U d B Q V l B I i A v P j x F b n R y e S B U e X B l P S J G a W x s R X J y b 3 J D b 2 R l I i B W Y W x 1 Z T 0 i c 1 V u a 2 5 v d 2 4 i I C 8 + P E V u d H J 5 I F R 5 c G U 9 I k Z p b G x D b 3 V u d C I g V m F s d W U 9 I m w 1 M j c i I C 8 + P E V u d H J 5 I F R 5 c G U 9 I k F k Z G V k V G 9 E Y X R h T W 9 k Z W w i I F Z h b H V l P S J s M C I g L z 4 8 R W 5 0 c n k g V H l w Z T 0 i R m l s b E N v b H V t b k 5 h b W V z I i B W Y W x 1 Z T 0 i c 1 s m c X V v d D t C c m F u Z C Z x d W 9 0 O y w m c X V v d D t Q c m 9 k d W N 0 J n F 1 b 3 Q 7 L C Z x d W 9 0 O 0 1 h Y 2 h p b m U g T W 9 k Z W w m c X V v d D s s J n F 1 b 3 Q 7 U G 9 z a X R p b 2 4 m c X V v d D s s J n F 1 b 3 Q 7 U G F y d C B O Y W 1 l J n F 1 b 3 Q 7 L C Z x d W 9 0 O 0 9 F T S B Q Y X J 0 I E 5 1 b W J l c i Z x d W 9 0 O y w m c X V v d D t X Z W l n a H Q g K G t n K S Z x d W 9 0 O y w m c X V v d D t R d W F u d G l 0 e S A m c X V v d D s s J n F 1 b 3 Q 7 T G 9 j Y X R p b 2 4 m c X V v d D s s J n F 1 b 3 Q 7 R X N 0 a W 1 h d G V k I F J l Y W R p b m V z c y B E Y X R l J n F 1 b 3 Q 7 L C Z x d W 9 0 O 1 J l b W F y a y Z x d W 9 0 O y w m c X V v d D t N Y W N o a W 5 l I F R 5 c G U m c X V v d D t d I i A v P j x F b n R y e S B U e X B l P S J G a W x s U 3 R h d H V z I i B W Y W x 1 Z T 0 i c 0 N v b X B s Z X R l I i A v P j x F b n R y e S B U e X B l P S J S Z W x h d G l v b n N o a X B J b m Z v Q 2 9 u d G F p b m V y I i B W Y W x 1 Z T 0 i c 3 s m c X V v d D t j b 2 x 1 b W 5 D b 3 V u d C Z x d W 9 0 O z o x M i w m c X V v d D t r Z X l D b 2 x 1 b W 5 O Y W 1 l c y Z x d W 9 0 O z p b X S w m c X V v d D t x d W V y e V J l b G F 0 a W 9 u c 2 h p c H M m c X V v d D s 6 W 1 0 s J n F 1 b 3 Q 7 Y 2 9 s d W 1 u S W R l b n R p d G l l c y Z x d W 9 0 O z p b J n F 1 b 3 Q 7 U 2 V j d G l v b j E v Q W x s I G J y Y W 5 j a G V z L 0 F 1 d G 9 S Z W 1 v d m V k Q 2 9 s d W 1 u c z E u e 0 J y Y W 5 k L D B 9 J n F 1 b 3 Q 7 L C Z x d W 9 0 O 1 N l Y 3 R p b 2 4 x L 0 F s b C B i c m F u Y 2 h l c y 9 B d X R v U m V t b 3 Z l Z E N v b H V t b n M x L n t Q c m 9 k d W N 0 L D F 9 J n F 1 b 3 Q 7 L C Z x d W 9 0 O 1 N l Y 3 R p b 2 4 x L 0 F s b C B i c m F u Y 2 h l c y 9 B d X R v U m V t b 3 Z l Z E N v b H V t b n M x L n t N Y W N o a W 5 l I E 1 v Z G V s L D J 9 J n F 1 b 3 Q 7 L C Z x d W 9 0 O 1 N l Y 3 R p b 2 4 x L 0 F s b C B i c m F u Y 2 h l c y 9 B d X R v U m V t b 3 Z l Z E N v b H V t b n M x L n t Q b 3 N p d G l v b i w z f S Z x d W 9 0 O y w m c X V v d D t T Z W N 0 a W 9 u M S 9 B b G w g Y n J h b m N o Z X M v Q X V 0 b 1 J l b W 9 2 Z W R D b 2 x 1 b W 5 z M S 5 7 U G F y d C B O Y W 1 l L D R 9 J n F 1 b 3 Q 7 L C Z x d W 9 0 O 1 N l Y 3 R p b 2 4 x L 0 F s b C B i c m F u Y 2 h l c y 9 B d X R v U m V t b 3 Z l Z E N v b H V t b n M x L n t P R U 0 g U G F y d C B O d W 1 i Z X I s N X 0 m c X V v d D s s J n F 1 b 3 Q 7 U 2 V j d G l v b j E v Q W x s I G J y Y W 5 j a G V z L 0 F 1 d G 9 S Z W 1 v d m V k Q 2 9 s d W 1 u c z E u e 1 d l a W d o d C A o a 2 c p L D Z 9 J n F 1 b 3 Q 7 L C Z x d W 9 0 O 1 N l Y 3 R p b 2 4 x L 0 F s b C B i c m F u Y 2 h l c y 9 B d X R v U m V t b 3 Z l Z E N v b H V t b n M x L n t R d W F u d G l 0 e S A s N 3 0 m c X V v d D s s J n F 1 b 3 Q 7 U 2 V j d G l v b j E v Q W x s I G J y Y W 5 j a G V z L 0 F 1 d G 9 S Z W 1 v d m V k Q 2 9 s d W 1 u c z E u e 0 x v Y 2 F 0 a W 9 u L D h 9 J n F 1 b 3 Q 7 L C Z x d W 9 0 O 1 N l Y 3 R p b 2 4 x L 0 F s b C B i c m F u Y 2 h l c y 9 B d X R v U m V t b 3 Z l Z E N v b H V t b n M x L n t F c 3 R p b W F 0 Z W Q g U m V h Z G l u Z X N z I E R h d G U s O X 0 m c X V v d D s s J n F 1 b 3 Q 7 U 2 V j d G l v b j E v Q W x s I G J y Y W 5 j a G V z L 0 F 1 d G 9 S Z W 1 v d m V k Q 2 9 s d W 1 u c z E u e 1 J l b W F y a y w x M H 0 m c X V v d D s s J n F 1 b 3 Q 7 U 2 V j d G l v b j E v Q W x s I G J y Y W 5 j a G V z L 0 F 1 d G 9 S Z W 1 v d m V k Q 2 9 s d W 1 u c z E u e 0 1 h Y 2 h p b m U g V H l w Z S w x M X 0 m c X V v d D t d L C Z x d W 9 0 O 0 N v b H V t b k N v d W 5 0 J n F 1 b 3 Q 7 O j E y L C Z x d W 9 0 O 0 t l e U N v b H V t b k 5 h b W V z J n F 1 b 3 Q 7 O l t d L C Z x d W 9 0 O 0 N v b H V t b k l k Z W 5 0 a X R p Z X M m c X V v d D s 6 W y Z x d W 9 0 O 1 N l Y 3 R p b 2 4 x L 0 F s b C B i c m F u Y 2 h l c y 9 B d X R v U m V t b 3 Z l Z E N v b H V t b n M x L n t C c m F u Z C w w f S Z x d W 9 0 O y w m c X V v d D t T Z W N 0 a W 9 u M S 9 B b G w g Y n J h b m N o Z X M v Q X V 0 b 1 J l b W 9 2 Z W R D b 2 x 1 b W 5 z M S 5 7 U H J v Z H V j d C w x f S Z x d W 9 0 O y w m c X V v d D t T Z W N 0 a W 9 u M S 9 B b G w g Y n J h b m N o Z X M v Q X V 0 b 1 J l b W 9 2 Z W R D b 2 x 1 b W 5 z M S 5 7 T W F j a G l u Z S B N b 2 R l b C w y f S Z x d W 9 0 O y w m c X V v d D t T Z W N 0 a W 9 u M S 9 B b G w g Y n J h b m N o Z X M v Q X V 0 b 1 J l b W 9 2 Z W R D b 2 x 1 b W 5 z M S 5 7 U G 9 z a X R p b 2 4 s M 3 0 m c X V v d D s s J n F 1 b 3 Q 7 U 2 V j d G l v b j E v Q W x s I G J y Y W 5 j a G V z L 0 F 1 d G 9 S Z W 1 v d m V k Q 2 9 s d W 1 u c z E u e 1 B h c n Q g T m F t Z S w 0 f S Z x d W 9 0 O y w m c X V v d D t T Z W N 0 a W 9 u M S 9 B b G w g Y n J h b m N o Z X M v Q X V 0 b 1 J l b W 9 2 Z W R D b 2 x 1 b W 5 z M S 5 7 T 0 V N I F B h c n Q g T n V t Y m V y L D V 9 J n F 1 b 3 Q 7 L C Z x d W 9 0 O 1 N l Y 3 R p b 2 4 x L 0 F s b C B i c m F u Y 2 h l c y 9 B d X R v U m V t b 3 Z l Z E N v b H V t b n M x L n t X Z W l n a H Q g K G t n K S w 2 f S Z x d W 9 0 O y w m c X V v d D t T Z W N 0 a W 9 u M S 9 B b G w g Y n J h b m N o Z X M v Q X V 0 b 1 J l b W 9 2 Z W R D b 2 x 1 b W 5 z M S 5 7 U X V h b n R p d H k g L D d 9 J n F 1 b 3 Q 7 L C Z x d W 9 0 O 1 N l Y 3 R p b 2 4 x L 0 F s b C B i c m F u Y 2 h l c y 9 B d X R v U m V t b 3 Z l Z E N v b H V t b n M x L n t M b 2 N h d G l v b i w 4 f S Z x d W 9 0 O y w m c X V v d D t T Z W N 0 a W 9 u M S 9 B b G w g Y n J h b m N o Z X M v Q X V 0 b 1 J l b W 9 2 Z W R D b 2 x 1 b W 5 z M S 5 7 R X N 0 a W 1 h d G V k I F J l Y W R p b m V z c y B E Y X R l L D l 9 J n F 1 b 3 Q 7 L C Z x d W 9 0 O 1 N l Y 3 R p b 2 4 x L 0 F s b C B i c m F u Y 2 h l c y 9 B d X R v U m V t b 3 Z l Z E N v b H V t b n M x L n t S Z W 1 h c m s s M T B 9 J n F 1 b 3 Q 7 L C Z x d W 9 0 O 1 N l Y 3 R p b 2 4 x L 0 F s b C B i c m F u Y 2 h l c y 9 B d X R v U m V t b 3 Z l Z E N v b H V t b n M x L n t N Y W N o a W 5 l I F R 5 c G U s M T F 9 J n F 1 b 3 Q 7 X S w m c X V v d D t S Z W x h d G l v b n N o a X B J b m Z v J n F 1 b 3 Q 7 O l t d f S I g L z 4 8 L 1 N 0 Y W J s Z U V u d H J p Z X M + P C 9 J d G V t P j x J d G V t P j x J d G V t T G 9 j Y X R p b 2 4 + P E l 0 Z W 1 U e X B l P k Z v c m 1 1 b G E 8 L 0 l 0 Z W 1 U e X B l P j x J d G V t U G F 0 a D 5 T Z W N 0 a W 9 u M S 9 B b G w l M j B i c m F u Y 2 h l c y 9 T b 3 V y Y 2 U 8 L 0 l 0 Z W 1 Q Y X R o P j w v S X R l b U x v Y 2 F 0 a W 9 u P j x T d G F i b G V F b n R y a W V z I C 8 + P C 9 J d G V t P j x J d G V t P j x J d G V t T G 9 j Y X R p b 2 4 + P E l 0 Z W 1 U e X B l P k Z v c m 1 1 b G E 8 L 0 l 0 Z W 1 U e X B l P j x J d G V t U G F 0 a D 5 T Z W N 0 a W 9 u M S 9 B b G w l M j B i c m F u Y 2 h l c y 9 S Z W 1 v d m V k J T I w Q m x h b m s l M j B S b 3 d z P C 9 J d G V t U G F 0 a D 4 8 L 0 l 0 Z W 1 M b 2 N h d G l v b j 4 8 U 3 R h Y m x l R W 5 0 c m l l c y A v P j w v S X R l b T 4 8 S X R l b T 4 8 S X R l b U x v Y 2 F 0 a W 9 u P j x J d G V t V H l w Z T 5 G b 3 J t d W x h P C 9 J d G V t V H l w Z T 4 8 S X R l b V B h d G g + U 2 V j d G l v b j E v Q W x s J T I w Y n J h b m N o Z X M v U m V w b G F j Z W Q l M j B W Y W x 1 Z T w v S X R l b V B h d G g + P C 9 J d G V t T G 9 j Y X R p b 2 4 + P F N 0 Y W J s Z U V u d H J p Z X M g L z 4 8 L 0 l 0 Z W 0 + P E l 0 Z W 0 + P E l 0 Z W 1 M b 2 N h d G l v b j 4 8 S X R l b V R 5 c G U + R m 9 y b X V s Y T w v S X R l b V R 5 c G U + P E l 0 Z W 1 Q Y X R o P l N l Y 3 R p b 2 4 x L 0 F s b C U y M G J y Y W 5 j a G V z L 1 J l c G x h Y 2 V k J T I w V m F s d W U x P C 9 J d G V t U G F 0 a D 4 8 L 0 l 0 Z W 1 M b 2 N h d G l v b j 4 8 U 3 R h Y m x l R W 5 0 c m l l c y A v P j w v S X R l b T 4 8 S X R l b T 4 8 S X R l b U x v Y 2 F 0 a W 9 u P j x J d G V t V H l w Z T 5 G b 3 J t d W x h P C 9 J d G V t V H l w Z T 4 8 S X R l b V B h d G g + U 2 V j d G l v b j E v Q W x s J T I w Y n J h b m N o Z X M v U m V w b G F j Z W Q l M j B W Y W x 1 Z T I 8 L 0 l 0 Z W 1 Q Y X R o P j w v S X R l b U x v Y 2 F 0 a W 9 u P j x T d G F i b G V F b n R y a W V z I C 8 + P C 9 J d G V t P j x J d G V t P j x J d G V t T G 9 j Y X R p b 2 4 + P E l 0 Z W 1 U e X B l P k Z v c m 1 1 b G E 8 L 0 l 0 Z W 1 U e X B l P j x J d G V t U G F 0 a D 5 T Z W N 0 a W 9 u M S 9 B b G w l M j B i c m F u Y 2 h l c y 9 S Z X B s Y W N l Z C U y M F Z h b H V l M z w v S X R l b V B h d G g + P C 9 J d G V t T G 9 j Y X R p b 2 4 + P F N 0 Y W J s Z U V u d H J p Z X M g L z 4 8 L 0 l 0 Z W 0 + P E l 0 Z W 0 + P E l 0 Z W 1 M b 2 N h d G l v b j 4 8 S X R l b V R 5 c G U + R m 9 y b X V s Y T w v S X R l b V R 5 c G U + P E l 0 Z W 1 Q Y X R o P l N l Y 3 R p b 2 4 x L 0 F s b C U y M G J y Y W 5 j a G V z L 1 V w c G V y Y 2 F z Z W Q l M j B U Z X h 0 P C 9 J d G V t U G F 0 a D 4 8 L 0 l 0 Z W 1 M b 2 N h d G l v b j 4 8 U 3 R h Y m x l R W 5 0 c m l l c y A v P j w v S X R l b T 4 8 S X R l b T 4 8 S X R l b U x v Y 2 F 0 a W 9 u P j x J d G V t V H l w Z T 5 G b 3 J t d W x h P C 9 J d G V t V H l w Z T 4 8 S X R l b V B h d G g + U 2 V j d G l v b j E v Q W x s J T I w Y n J h b m N o Z X M v V H J p b W 1 l Z C U y M F R l e H Q 8 L 0 l 0 Z W 1 Q Y X R o P j w v S X R l b U x v Y 2 F 0 a W 9 u P j x T d G F i b G V F b n R y a W V z I C 8 + P C 9 J d G V t P j x J d G V t P j x J d G V t T G 9 j Y X R p b 2 4 + P E l 0 Z W 1 U e X B l P k Z v c m 1 1 b G E 8 L 0 l 0 Z W 1 U e X B l P j x J d G V t U G F 0 a D 5 T Z W N 0 a W 9 u M S 9 B b G w l M j B i c m F u Y 2 h l c y 9 D b G V h b m V k J T I w V G V 4 d D I 8 L 0 l 0 Z W 1 Q Y X R o P j w v S X R l b U x v Y 2 F 0 a W 9 u P j x T d G F i b G V F b n R y a W V z I C 8 + P C 9 J d G V t P j x J d G V t P j x J d G V t T G 9 j Y X R p b 2 4 + P E l 0 Z W 1 U e X B l P k Z v c m 1 1 b G E 8 L 0 l 0 Z W 1 U e X B l P j x J d G V t U G F 0 a D 5 T Z W N 0 a W 9 u M S 9 B b G w l M j B i c m F u Y 2 h l c y 9 D b G V h b m V k J T I w V G V 4 d D w v S X R l b V B h d G g + P C 9 J d G V t T G 9 j Y X R p b 2 4 + P F N 0 Y W J s Z U V u d H J p Z X M g L z 4 8 L 0 l 0 Z W 0 + P E l 0 Z W 0 + P E l 0 Z W 1 M b 2 N h d G l v b j 4 8 S X R l b V R 5 c G U + R m 9 y b X V s Y T w v S X R l b V R 5 c G U + P E l 0 Z W 1 Q Y X R o P l N l Y 3 R p b 2 4 x L 0 F s b C U y M G J y Y W 5 j a G V z L 1 R y a W 1 t Z W Q l M j B U Z X h 0 M T w v S X R l b V B h d G g + P C 9 J d G V t T G 9 j Y X R p b 2 4 + P F N 0 Y W J s Z U V u d H J p Z X M g L z 4 8 L 0 l 0 Z W 0 + P E l 0 Z W 0 + P E l 0 Z W 1 M b 2 N h d G l v b j 4 8 S X R l b V R 5 c G U + R m 9 y b X V s Y T w v S X R l b V R 5 c G U + P E l 0 Z W 1 Q Y X R o P l N l Y 3 R p b 2 4 x L 0 F s b C U y M G J y Y W 5 j a G V z L 1 V w c G V y Y 2 F z Z W Q l M j B U Z X h 0 M T w v S X R l b V B h d G g + P C 9 J d G V t T G 9 j Y X R p b 2 4 + P F N 0 Y W J s Z U V u d H J p Z X M g L z 4 8 L 0 l 0 Z W 0 + P E l 0 Z W 0 + P E l 0 Z W 1 M b 2 N h d G l v b j 4 8 S X R l b V R 5 c G U + R m 9 y b X V s Y T w v S X R l b V R 5 c G U + P E l 0 Z W 1 Q Y X R o P l N l Y 3 R p b 2 4 x L 0 F s b C U y M G J y Y W 5 j a G V z L 0 N o Y W 5 n Z W Q l M j B U e X B l P C 9 J d G V t U G F 0 a D 4 8 L 0 l 0 Z W 1 M b 2 N h d G l v b j 4 8 U 3 R h Y m x l R W 5 0 c m l l c y A v P j w v S X R l b T 4 8 S X R l b T 4 8 S X R l b U x v Y 2 F 0 a W 9 u P j x J d G V t V H l w Z T 5 G b 3 J t d W x h P C 9 J d G V t V H l w Z T 4 8 S X R l b V B h d G g + U 2 V j d G l v b j E v Q W x s J T I w Y n J h b m N o Z X M v V H J p b W 1 l Z C U y M F R l e H Q y P C 9 J d G V t U G F 0 a D 4 8 L 0 l 0 Z W 1 M b 2 N h d G l v b j 4 8 U 3 R h Y m x l R W 5 0 c m l l c y A v P j w v S X R l b T 4 8 S X R l b T 4 8 S X R l b U x v Y 2 F 0 a W 9 u P j x J d G V t V H l w Z T 5 G b 3 J t d W x h P C 9 J d G V t V H l w Z T 4 8 S X R l b V B h d G g + U 2 V j d G l v b j E v Q W x s J T I w Y n J h b m N o Z X M v V X B w Z X J j Y X N l Z C U y M F R l e H Q y P C 9 J d G V t U G F 0 a D 4 8 L 0 l 0 Z W 1 M b 2 N h d G l v b j 4 8 U 3 R h Y m x l R W 5 0 c m l l c y A v P j w v S X R l b T 4 8 S X R l b T 4 8 S X R l b U x v Y 2 F 0 a W 9 u P j x J d G V t V H l w Z T 5 G b 3 J t d W x h P C 9 J d G V t V H l w Z T 4 8 S X R l b V B h d G g + U 2 V j d G l v b j E v Q W x s J T I w Y n J h b m N o Z X M v Q 2 x l Y W 5 l Z C U y M F R l e H Q x P C 9 J d G V t U G F 0 a D 4 8 L 0 l 0 Z W 1 M b 2 N h d G l v b j 4 8 U 3 R h Y m x l R W 5 0 c m l l c y A v P j w v S X R l b T 4 8 S X R l b T 4 8 S X R l b U x v Y 2 F 0 a W 9 u P j x J d G V t V H l w Z T 5 G b 3 J t d W x h P C 9 J d G V t V H l w Z T 4 8 S X R l b V B h d G g + U 2 V j d G l v b j E v Q W x s J T I w Y n J h b m N o Z X M v U m V w b G F j Z W Q l M j B W Y W x 1 Z T U 8 L 0 l 0 Z W 1 Q Y X R o P j w v S X R l b U x v Y 2 F 0 a W 9 u P j x T d G F i b G V F b n R y a W V z I C 8 + P C 9 J d G V t P j x J d G V t P j x J d G V t T G 9 j Y X R p b 2 4 + P E l 0 Z W 1 U e X B l P k Z v c m 1 1 b G E 8 L 0 l 0 Z W 1 U e X B l P j x J d G V t U G F 0 a D 5 T Z W N 0 a W 9 u M S 9 B b G w l M j B i c m F u Y 2 h l c y 9 S Z X B s Y W N l Z C U y M F Z h b H V l N D w v S X R l b V B h d G g + P C 9 J d G V t T G 9 j Y X R p b 2 4 + P F N 0 Y W J s Z U V u d H J p Z X M g L z 4 8 L 0 l 0 Z W 0 + P E l 0 Z W 0 + P E l 0 Z W 1 M b 2 N h d G l v b j 4 8 S X R l b V R 5 c G U + R m 9 y b X V s Y T w v S X R l b V R 5 c G U + P E l 0 Z W 1 Q Y X R o P l N l Y 3 R p b 2 4 x L 0 F s b C U y M G J y Y W 5 j a G V z L 0 F k Z G V k J T I w Q 2 9 u Z G l 0 a W 9 u Y W w l M j B D b 2 x 1 b W 4 8 L 0 l 0 Z W 1 Q Y X R o P j w v S X R l b U x v Y 2 F 0 a W 9 u P j x T d G F i b G V F b n R y a W V z I C 8 + P C 9 J d G V t P j x J d G V t P j x J d G V t T G 9 j Y X R p b 2 4 + P E l 0 Z W 1 U e X B l P k Z v c m 1 1 b G E 8 L 0 l 0 Z W 1 U e X B l P j x J d G V t U G F 0 a D 5 T Z W N 0 a W 9 u M S 9 B b G w l M j B i c m F u Y 2 h l c y 9 S Z W 5 h b W V k J T I w Q 2 9 s d W 1 u c z w v S X R l b V B h d G g + P C 9 J d G V t T G 9 j Y X R p b 2 4 + P F N 0 Y W J s Z U V u d H J p Z X M g L z 4 8 L 0 l 0 Z W 0 + P E l 0 Z W 0 + P E l 0 Z W 1 M b 2 N h d G l v b j 4 8 S X R l b V R 5 c G U + R m 9 y b X V s Y T w v S X R l b V R 5 c G U + P E l 0 Z W 1 Q Y X R o P l N l Y 3 R p b 2 4 x L 0 F s b C U y M G J y Y W 5 j a G V z L 0 N o Y W 5 n Z W Q l M j B U e X B l M T w v S X R l b V B h d G g + P C 9 J d G V t T G 9 j Y X R p b 2 4 + P F N 0 Y W J s Z U V u d H J p Z X M g L z 4 8 L 0 l 0 Z W 0 + P E l 0 Z W 0 + P E l 0 Z W 1 M b 2 N h d G l v b j 4 8 S X R l b V R 5 c G U + R m 9 y b X V s Y T w v S X R l b V R 5 c G U + P E l 0 Z W 1 Q Y X R o P l N l Y 3 R p b 2 4 x L 0 F s b C U y M G J y Y W 5 j a G V z L 1 J l c G x h Y 2 V k J T I w R X J y b 3 J z P C 9 J d G V t U G F 0 a D 4 8 L 0 l 0 Z W 1 M b 2 N h d G l v b j 4 8 U 3 R h Y m x l R W 5 0 c m l l c y A v P j w v S X R l b T 4 8 S X R l b T 4 8 S X R l b U x v Y 2 F 0 a W 9 u P j x J d G V t V H l w Z T 5 G b 3 J t d W x h P C 9 J d G V t V H l w Z T 4 8 S X R l b V B h d G g + U 2 V j d G l v b j E v Q W x s J T I w Y n J h b m N o Z X M v U m V u Y W 1 l Z C U y M E N v b H V t b n M x P C 9 J d G V t U G F 0 a D 4 8 L 0 l 0 Z W 1 M b 2 N h d G l v b j 4 8 U 3 R h Y m x l R W 5 0 c m l l c y A v P j w v S X R l b T 4 8 S X R l b T 4 8 S X R l b U x v Y 2 F 0 a W 9 u P j x J d G V t V H l w Z T 5 G b 3 J t d W x h P C 9 J d G V t V H l w Z T 4 8 S X R l b V B h d G g + U 2 V j d G l v b j E v Q W x s J T I w Y n J h b m N o Z X M v V H J p b W 1 l Z C U y M F R l e H Q z P C 9 J d G V t U G F 0 a D 4 8 L 0 l 0 Z W 1 M b 2 N h d G l v b j 4 8 U 3 R h Y m x l R W 5 0 c m l l c y A v P j w v S X R l b T 4 8 S X R l b T 4 8 S X R l b U x v Y 2 F 0 a W 9 u P j x J d G V t V H l w Z T 5 G b 3 J t d W x h P C 9 J d G V t V H l w Z T 4 8 S X R l b V B h d G g + U 2 V j d G l v b j E v Q W x s J T I w Y n J h b m N o Z X M v Q 2 x l Y W 5 l Z C U y M F R l e H Q z P C 9 J d G V t U G F 0 a D 4 8 L 0 l 0 Z W 1 M b 2 N h d G l v b j 4 8 U 3 R h Y m x l R W 5 0 c m l l c y A v P j w v S X R l b T 4 8 S X R l b T 4 8 S X R l b U x v Y 2 F 0 a W 9 u P j x J d G V t V H l w Z T 5 G b 3 J t d W x h P C 9 J d G V t V H l w Z T 4 8 S X R l b V B h d G g + U 2 V j d G l v b j E v U E 5 H J T I w S W 5 2 Z W 5 0 b 3 J 5 P C 9 J d G V t U G F 0 a D 4 8 L 0 l 0 Z W 1 M b 2 N h d G l v b j 4 8 U 3 R h Y m x l R W 5 0 c m l l c z 4 8 R W 5 0 c n k g V H l w Z T 0 i S X N Q c m l 2 Y X R l I i B W Y W x 1 Z T 0 i b D A i I C 8 + P E V u d H J 5 I F R 5 c G U 9 I l F 1 Z X J 5 S U Q i I F Z h b H V l P S J z N T U w M T N i M 2 I t M T c w M i 0 0 Z W E 2 L W E z O T I t N G J l O T h k Y m J m N 2 V 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Q 2 9 s d W 1 u T m F t Z X M i I F Z h b H V l P S J z W y Z x d W 9 0 O 0 5 v L i Z x d W 9 0 O y w m c X V v d D t C c m F u Z C Z x d W 9 0 O y w m c X V v d D t N Y W N o a W 5 l I F R 5 c G U m c X V v d D s s J n F 1 b 3 Q 7 T W F j a G l u Z S B N b 2 R l b C Z x d W 9 0 O y w m c X V v d D t Q b 3 N p d G l v b i Z x d W 9 0 O y w m c X V v d D t Q Y X J 0 I E 5 h b W U m c X V v d D s s J n F 1 b 3 Q 7 T 0 V N I F B h c n Q g T n V t Y m V y J n F 1 b 3 Q 7 L C Z x d W 9 0 O 1 d l a W d o d C A o a 2 c p J n F 1 b 3 Q 7 L C Z x d W 9 0 O 1 F 1 Y W 5 0 a X R 5 I C Z x d W 9 0 O y w m c X V v d D t M b 2 N h d G l v b i Z x d W 9 0 O y w m c X V v d D t F c 3 R p b W F 0 Z W Q g U m V h Z G l u Z X N z I E R h d G U m c X V v d D s s J n F 1 b 3 Q 7 U m V t Y X J r J n F 1 b 3 Q 7 X S I g L z 4 8 R W 5 0 c n k g V H l w Z T 0 i R m l s b E N v b H V t b l R 5 c G V z I i B W Y W x 1 Z T 0 i c 0 J n W U d C Z 1 l H Q m d Z R E J n Q U c i I C 8 + P E V u d H J 5 I F R 5 c G U 9 I k Z p b G x M Y X N 0 V X B k Y X R l Z C I g V m F s d W U 9 I m Q y M D I 2 L T A x L T A 2 V D A x O j Q 0 O j E w L j k 1 M T U 4 M z h a I i A v P j x F b n R y e S B U e X B l P S J G a W x s R X J y b 3 J D b 3 V u d C I g V m F s d W U 9 I m w w I i A v P j x F b n R y e S B U e X B l P S J G a W x s U 3 R h d H V z I i B W Y W x 1 Z T 0 i c 0 N v b X B s Z X R l I i A v P j x F b n R y e S B U e X B l P S J S Z W x h d G l v b n N o a X B J b m Z v Q 2 9 u d G F p b m V y I i B W Y W x 1 Z T 0 i c 3 s m c X V v d D t j b 2 x 1 b W 5 D b 3 V u d C Z x d W 9 0 O z o x M i w m c X V v d D t r Z X l D b 2 x 1 b W 5 O Y W 1 l c y Z x d W 9 0 O z p b X S w m c X V v d D t x d W V y e V J l b G F 0 a W 9 u c 2 h p c H M m c X V v d D s 6 W 1 0 s J n F 1 b 3 Q 7 Y 2 9 s d W 1 u S W R l b n R p d G l l c y Z x d W 9 0 O z p b J n F 1 b 3 Q 7 U 2 V j d G l v b j E v U E 5 H I E l u d m V u d G 9 y e S 9 B d X R v U m V t b 3 Z l Z E N v b H V t b n M x L n t O b y 4 s M H 0 m c X V v d D s s J n F 1 b 3 Q 7 U 2 V j d G l v b j E v U E 5 H I E l u d m V u d G 9 y e S 9 B d X R v U m V t b 3 Z l Z E N v b H V t b n M x L n t C c m F u Z C w x f S Z x d W 9 0 O y w m c X V v d D t T Z W N 0 a W 9 u M S 9 Q T k c g S W 5 2 Z W 5 0 b 3 J 5 L 0 F 1 d G 9 S Z W 1 v d m V k Q 2 9 s d W 1 u c z E u e 0 1 h Y 2 h p b m U g V H l w Z S w y f S Z x d W 9 0 O y w m c X V v d D t T Z W N 0 a W 9 u M S 9 Q T k c g S W 5 2 Z W 5 0 b 3 J 5 L 0 F 1 d G 9 S Z W 1 v d m V k Q 2 9 s d W 1 u c z E u e 0 1 h Y 2 h p b m U g T W 9 k Z W w s M 3 0 m c X V v d D s s J n F 1 b 3 Q 7 U 2 V j d G l v b j E v U E 5 H I E l u d m V u d G 9 y e S 9 B d X R v U m V t b 3 Z l Z E N v b H V t b n M x L n t Q b 3 N p d G l v b i w 0 f S Z x d W 9 0 O y w m c X V v d D t T Z W N 0 a W 9 u M S 9 Q T k c g S W 5 2 Z W 5 0 b 3 J 5 L 0 F 1 d G 9 S Z W 1 v d m V k Q 2 9 s d W 1 u c z E u e 1 B h c n Q g T m F t Z S w 1 f S Z x d W 9 0 O y w m c X V v d D t T Z W N 0 a W 9 u M S 9 Q T k c g S W 5 2 Z W 5 0 b 3 J 5 L 0 F 1 d G 9 S Z W 1 v d m V k Q 2 9 s d W 1 u c z E u e 0 9 F T S B Q Y X J 0 I E 5 1 b W J l c i w 2 f S Z x d W 9 0 O y w m c X V v d D t T Z W N 0 a W 9 u M S 9 Q T k c g S W 5 2 Z W 5 0 b 3 J 5 L 0 F 1 d G 9 S Z W 1 v d m V k Q 2 9 s d W 1 u c z E u e 1 d l a W d o d C A o a 2 c p L D d 9 J n F 1 b 3 Q 7 L C Z x d W 9 0 O 1 N l Y 3 R p b 2 4 x L 1 B O R y B J b n Z l b n R v c n k v Q X V 0 b 1 J l b W 9 2 Z W R D b 2 x 1 b W 5 z M S 5 7 U X V h b n R p d H k g L D h 9 J n F 1 b 3 Q 7 L C Z x d W 9 0 O 1 N l Y 3 R p b 2 4 x L 1 B O R y B J b n Z l b n R v c n k v Q X V 0 b 1 J l b W 9 2 Z W R D b 2 x 1 b W 5 z M S 5 7 T G 9 j Y X R p b 2 4 s O X 0 m c X V v d D s s J n F 1 b 3 Q 7 U 2 V j d G l v b j E v U E 5 H I E l u d m V u d G 9 y e S 9 B d X R v U m V t b 3 Z l Z E N v b H V t b n M x L n t F c 3 R p b W F 0 Z W Q g U m V h Z G l u Z X N z I E R h d G U s M T B 9 J n F 1 b 3 Q 7 L C Z x d W 9 0 O 1 N l Y 3 R p b 2 4 x L 1 B O R y B J b n Z l b n R v c n k v Q X V 0 b 1 J l b W 9 2 Z W R D b 2 x 1 b W 5 z M S 5 7 U m V t Y X J r L D E x f S Z x d W 9 0 O 1 0 s J n F 1 b 3 Q 7 Q 2 9 s d W 1 u Q 2 9 1 b n Q m c X V v d D s 6 M T I s J n F 1 b 3 Q 7 S 2 V 5 Q 2 9 s d W 1 u T m F t Z X M m c X V v d D s 6 W 1 0 s J n F 1 b 3 Q 7 Q 2 9 s d W 1 u S W R l b n R p d G l l c y Z x d W 9 0 O z p b J n F 1 b 3 Q 7 U 2 V j d G l v b j E v U E 5 H I E l u d m V u d G 9 y e S 9 B d X R v U m V t b 3 Z l Z E N v b H V t b n M x L n t O b y 4 s M H 0 m c X V v d D s s J n F 1 b 3 Q 7 U 2 V j d G l v b j E v U E 5 H I E l u d m V u d G 9 y e S 9 B d X R v U m V t b 3 Z l Z E N v b H V t b n M x L n t C c m F u Z C w x f S Z x d W 9 0 O y w m c X V v d D t T Z W N 0 a W 9 u M S 9 Q T k c g S W 5 2 Z W 5 0 b 3 J 5 L 0 F 1 d G 9 S Z W 1 v d m V k Q 2 9 s d W 1 u c z E u e 0 1 h Y 2 h p b m U g V H l w Z S w y f S Z x d W 9 0 O y w m c X V v d D t T Z W N 0 a W 9 u M S 9 Q T k c g S W 5 2 Z W 5 0 b 3 J 5 L 0 F 1 d G 9 S Z W 1 v d m V k Q 2 9 s d W 1 u c z E u e 0 1 h Y 2 h p b m U g T W 9 k Z W w s M 3 0 m c X V v d D s s J n F 1 b 3 Q 7 U 2 V j d G l v b j E v U E 5 H I E l u d m V u d G 9 y e S 9 B d X R v U m V t b 3 Z l Z E N v b H V t b n M x L n t Q b 3 N p d G l v b i w 0 f S Z x d W 9 0 O y w m c X V v d D t T Z W N 0 a W 9 u M S 9 Q T k c g S W 5 2 Z W 5 0 b 3 J 5 L 0 F 1 d G 9 S Z W 1 v d m V k Q 2 9 s d W 1 u c z E u e 1 B h c n Q g T m F t Z S w 1 f S Z x d W 9 0 O y w m c X V v d D t T Z W N 0 a W 9 u M S 9 Q T k c g S W 5 2 Z W 5 0 b 3 J 5 L 0 F 1 d G 9 S Z W 1 v d m V k Q 2 9 s d W 1 u c z E u e 0 9 F T S B Q Y X J 0 I E 5 1 b W J l c i w 2 f S Z x d W 9 0 O y w m c X V v d D t T Z W N 0 a W 9 u M S 9 Q T k c g S W 5 2 Z W 5 0 b 3 J 5 L 0 F 1 d G 9 S Z W 1 v d m V k Q 2 9 s d W 1 u c z E u e 1 d l a W d o d C A o a 2 c p L D d 9 J n F 1 b 3 Q 7 L C Z x d W 9 0 O 1 N l Y 3 R p b 2 4 x L 1 B O R y B J b n Z l b n R v c n k v Q X V 0 b 1 J l b W 9 2 Z W R D b 2 x 1 b W 5 z M S 5 7 U X V h b n R p d H k g L D h 9 J n F 1 b 3 Q 7 L C Z x d W 9 0 O 1 N l Y 3 R p b 2 4 x L 1 B O R y B J b n Z l b n R v c n k v Q X V 0 b 1 J l b W 9 2 Z W R D b 2 x 1 b W 5 z M S 5 7 T G 9 j Y X R p b 2 4 s O X 0 m c X V v d D s s J n F 1 b 3 Q 7 U 2 V j d G l v b j E v U E 5 H I E l u d m V u d G 9 y e S 9 B d X R v U m V t b 3 Z l Z E N v b H V t b n M x L n t F c 3 R p b W F 0 Z W Q g U m V h Z G l u Z X N z I E R h d G U s M T B 9 J n F 1 b 3 Q 7 L C Z x d W 9 0 O 1 N l Y 3 R p b 2 4 x L 1 B O R y B J b n Z l b n R v c n k v Q X V 0 b 1 J l b W 9 2 Z W R D b 2 x 1 b W 5 z M S 5 7 U m V t Y X J r L D E x f S Z x d W 9 0 O 1 0 s J n F 1 b 3 Q 7 U m V s Y X R p b 2 5 z a G l w S W 5 m b y Z x d W 9 0 O z p b X X 0 i I C 8 + P E V u d H J 5 I F R 5 c G U 9 I k Z p b G x F c n J v c k N v Z G U i I F Z h b H V l P S J z V W 5 r b m 9 3 b i I g L z 4 8 R W 5 0 c n k g V H l w Z T 0 i R m l s b E N v d W 5 0 I i B W Y W x 1 Z T 0 i b D I 4 I i A v P j x F b n R y e S B U e X B l P S J B Z G R l Z F R v R G F 0 Y U 1 v Z G V s I i B W Y W x 1 Z T 0 i b D A i I C 8 + P C 9 T d G F i b G V F b n R y a W V z P j w v S X R l b T 4 8 S X R l b T 4 8 S X R l b U x v Y 2 F 0 a W 9 u P j x J d G V t V H l w Z T 5 G b 3 J t d W x h P C 9 J d G V t V H l w Z T 4 8 S X R l b V B h d G g + U 2 V j d G l v b j E v U E 5 H J T I w S W 5 2 Z W 5 0 b 3 J 5 L 1 N v d X J j Z T w v S X R l b V B h d G g + P C 9 J d G V t T G 9 j Y X R p b 2 4 + P F N 0 Y W J s Z U V u d H J p Z X M g L z 4 8 L 0 l 0 Z W 0 + P E l 0 Z W 0 + P E l 0 Z W 1 M b 2 N h d G l v b j 4 8 S X R l b V R 5 c G U + R m 9 y b X V s Y T w v S X R l b V R 5 c G U + P E l 0 Z W 1 Q Y X R o P l N l Y 3 R p b 2 4 x L 1 B O R y U y M E l u d m V u d G 9 y e S 9 B d m F p b G F i b G U l M j B J b n Z l b n R v c n l f U 2 h l Z X Q 8 L 0 l 0 Z W 1 Q Y X R o P j w v S X R l b U x v Y 2 F 0 a W 9 u P j x T d G F i b G V F b n R y a W V z I C 8 + P C 9 J d G V t P j x J d G V t P j x J d G V t T G 9 j Y X R p b 2 4 + P E l 0 Z W 1 U e X B l P k Z v c m 1 1 b G E 8 L 0 l 0 Z W 1 U e X B l P j x J d G V t U G F 0 a D 5 T Z W N 0 a W 9 u M S 9 Q T k c l M j B J b n Z l b n R v c n k v U H J v b W 9 0 Z W Q l M j B I Z W F k Z X J z P C 9 J d G V t U G F 0 a D 4 8 L 0 l 0 Z W 1 M b 2 N h d G l v b j 4 8 U 3 R h Y m x l R W 5 0 c m l l c y A v P j w v S X R l b T 4 8 S X R l b T 4 8 S X R l b U x v Y 2 F 0 a W 9 u P j x J d G V t V H l w Z T 5 G b 3 J t d W x h P C 9 J d G V t V H l w Z T 4 8 S X R l b V B h d G g + U 2 V j d G l v b j E v U E 5 H J T I w S W 5 2 Z W 5 0 b 3 J 5 L 0 N o Y W 5 n Z W Q l M j B U e X B l P C 9 J d G V t U G F 0 a D 4 8 L 0 l 0 Z W 1 M b 2 N h d G l v b j 4 8 U 3 R h Y m x l R W 5 0 c m l l c y A v P j w v S X R l b T 4 8 S X R l b T 4 8 S X R l b U x v Y 2 F 0 a W 9 u P j x J d G V t V H l w Z T 5 G b 3 J t d W x h P C 9 J d G V t V H l w Z T 4 8 S X R l b V B h d G g + U 2 V j d G l v b j E v U E 5 H J T I w S W 5 2 Z W 5 0 b 3 J 5 L 1 J l b W 9 2 Z W Q l M j B U b 3 A l M j B S b 3 d z P C 9 J d G V t U G F 0 a D 4 8 L 0 l 0 Z W 1 M b 2 N h d G l v b j 4 8 U 3 R h Y m x l R W 5 0 c m l l c y A v P j w v S X R l b T 4 8 S X R l b T 4 8 S X R l b U x v Y 2 F 0 a W 9 u P j x J d G V t V H l w Z T 5 G b 3 J t d W x h P C 9 J d G V t V H l w Z T 4 8 S X R l b V B h d G g + U 2 V j d G l v b j E v U E 5 H J T I w S W 5 2 Z W 5 0 b 3 J 5 L 1 B y b 2 1 v d G V k J T I w S G V h Z G V y c z E 8 L 0 l 0 Z W 1 Q Y X R o P j w v S X R l b U x v Y 2 F 0 a W 9 u P j x T d G F i b G V F b n R y a W V z I C 8 + P C 9 J d G V t P j x J d G V t P j x J d G V t T G 9 j Y X R p b 2 4 + P E l 0 Z W 1 U e X B l P k Z v c m 1 1 b G E 8 L 0 l 0 Z W 1 U e X B l P j x J d G V t U G F 0 a D 5 T Z W N 0 a W 9 u M S 9 Q T k c l M j B J b n Z l b n R v c n k v Q 2 h h b m d l Z C U y M F R 5 c G U x P C 9 J d G V t U G F 0 a D 4 8 L 0 l 0 Z W 1 M b 2 N h d G l v b j 4 8 U 3 R h Y m x l R W 5 0 c m l l c y A v P j w v S X R l b T 4 8 S X R l b T 4 8 S X R l b U x v Y 2 F 0 a W 9 u P j x J d G V t V H l w Z T 5 G b 3 J t d W x h P C 9 J d G V t V H l w Z T 4 8 S X R l b V B h d G g + U 2 V j d G l v b j E v U E 5 H J T I w S W 5 2 Z W 5 0 b 3 J 5 L 1 J l b W 9 2 Z W Q l M j B C b G F u a y U y M F J v d 3 M 8 L 0 l 0 Z W 1 Q Y X R o P j w v S X R l b U x v Y 2 F 0 a W 9 u P j x T d G F i b G V F b n R y a W V z I C 8 + P C 9 J d G V t P j x J d G V t P j x J d G V t T G 9 j Y X R p b 2 4 + P E l 0 Z W 1 U e X B l P k Z v c m 1 1 b G E 8 L 0 l 0 Z W 1 U e X B l P j x J d G V t U G F 0 a D 5 T Z W N 0 a W 9 u M S 9 Q T k c l M j B J b n Z l b n R v c n k v Q W R k Z W Q l M j B D d X N 0 b 2 0 8 L 0 l 0 Z W 1 Q Y X R o P j w v S X R l b U x v Y 2 F 0 a W 9 u P j x T d G F i b G V F b n R y a W V z I C 8 + P C 9 J d G V t P j x J d G V t P j x J d G V t T G 9 j Y X R p b 2 4 + P E l 0 Z W 1 U e X B l P k Z v c m 1 1 b G E 8 L 0 l 0 Z W 1 U e X B l P j x J d G V t U G F 0 a D 5 T Z W N 0 a W 9 u M S 9 Q T k c l M j B J b n Z l b n R v c n k v U m V v c m R l c m V k J T I w Q 2 9 s d W 1 u c z w v S X R l b V B h d G g + P C 9 J d G V t T G 9 j Y X R p b 2 4 + P F N 0 Y W J s Z U V u d H J p Z X M g L z 4 8 L 0 l 0 Z W 0 + P E l 0 Z W 0 + P E l 0 Z W 1 M b 2 N h d G l v b j 4 8 S X R l b V R 5 c G U + R m 9 y b X V s Y T w v S X R l b V R 5 c G U + P E l 0 Z W 1 Q Y X R o P l N l Y 3 R p b 2 4 x L 0 F s b C U y M G J y Y W 5 j a G V z L 1 J l b W 9 2 Z W Q l M j B D b 2 x 1 b W 5 z P C 9 J d G V t U G F 0 a D 4 8 L 0 l 0 Z W 1 M b 2 N h d G l v b j 4 8 U 3 R h Y m x l R W 5 0 c m l l c y A v P j w v S X R l b T 4 8 S X R l b T 4 8 S X R l b U x v Y 2 F 0 a W 9 u P j x J d G V t V H l w Z T 5 G b 3 J t d W x h P C 9 J d G V t V H l w Z T 4 8 S X R l b V B h d G g + U 2 V j d G l v b j E v U n V z c 2 l h J T I w S W 5 2 Z W 5 0 b 3 J 5 P C 9 J d G V t U G F 0 a D 4 8 L 0 l 0 Z W 1 M b 2 N h d G l v b j 4 8 U 3 R h Y m x l R W 5 0 c m l l c z 4 8 R W 5 0 c n k g V H l w Z T 0 i S X N Q c m l 2 Y X R l I i B W Y W x 1 Z T 0 i b D A i I C 8 + P E V u d H J 5 I F R 5 c G U 9 I l F 1 Z X J 5 S U Q i I F Z h b H V l P S J z Z T A 3 Y z Z m O G E t N j I 2 M y 0 0 N W E 1 L T k 0 M W U t M 2 F m O D Y 2 Z T R l Z j A y 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U 3 R h d H V z I i B W Y W x 1 Z T 0 i c 0 N v b X B s Z X R l I i A v P j x F b n R y e S B U e X B l P S J G a W x s Q 2 9 s d W 1 u T m F t Z X M i I F Z h b H V l P S J z W y Z x d W 9 0 O 0 5 v L i Z x d W 9 0 O y w m c X V v d D t C c m F u Z C Z x d W 9 0 O y w m c X V v d D t N Y W N o a W 5 l I F R 5 c G U m c X V v d D s s J n F 1 b 3 Q 7 T W F j a G l u Z S B N b 2 R l b C Z x d W 9 0 O y w m c X V v d D t Q b 3 N p d G l v b i Z x d W 9 0 O y w m c X V v d D t Q Y X J 0 I E 5 h b W U m c X V v d D s s J n F 1 b 3 Q 7 T 0 V N I F B h c n Q g T n V t Y m V y J n F 1 b 3 Q 7 L C Z x d W 9 0 O 1 d l a W d o d C A o a 2 c p J n F 1 b 3 Q 7 L C Z x d W 9 0 O 1 F 1 Y W 5 0 a X R 5 I C Z x d W 9 0 O y w m c X V v d D t M b 2 N h d G l v b i Z x d W 9 0 O y w m c X V v d D t F c 3 R p b W F 0 Z W Q g U m V h Z G l u Z X N z I E R h d G U m c X V v d D s s J n F 1 b 3 Q 7 U m V t Y X J r J n F 1 b 3 Q 7 X S I g L z 4 8 R W 5 0 c n k g V H l w Z T 0 i R m l s b E N v b H V t b l R 5 c G V z I i B W Y W x 1 Z T 0 i c 0 F 3 W U d C Z 1 l H Q U F V R E J n Q U c i I C 8 + P E V u d H J 5 I F R 5 c G U 9 I k Z p b G x M Y X N 0 V X B k Y X R l Z C I g V m F s d W U 9 I m Q y M D I 2 L T A x L T A 2 V D A x O j Q 0 O j E w L j k 2 N D k 2 M D R a I i A v P j x F b n R y e S B U e X B l P S J G a W x s R X J y b 3 J D b 3 V u d C I g V m F s d W U 9 I m w w I i A v P j x F b n R y e S B U e X B l P S J S Z W x h d G l v b n N o a X B J b m Z v Q 2 9 u d G F p b m V y I i B W Y W x 1 Z T 0 i c 3 s m c X V v d D t j b 2 x 1 b W 5 D b 3 V u d C Z x d W 9 0 O z o x M i w m c X V v d D t r Z X l D b 2 x 1 b W 5 O Y W 1 l c y Z x d W 9 0 O z p b X S w m c X V v d D t x d W V y e V J l b G F 0 a W 9 u c 2 h p c H M m c X V v d D s 6 W 1 0 s J n F 1 b 3 Q 7 Y 2 9 s d W 1 u S W R l b n R p d G l l c y Z x d W 9 0 O z p b J n F 1 b 3 Q 7 U 2 V j d G l v b j E v U n V z c 2 l h I E l u d m V u d G 9 y e S 9 B d X R v U m V t b 3 Z l Z E N v b H V t b n M x L n t O b y 4 s M H 0 m c X V v d D s s J n F 1 b 3 Q 7 U 2 V j d G l v b j E v U n V z c 2 l h I E l u d m V u d G 9 y e S 9 B d X R v U m V t b 3 Z l Z E N v b H V t b n M x L n t C c m F u Z C w x f S Z x d W 9 0 O y w m c X V v d D t T Z W N 0 a W 9 u M S 9 S d X N z a W E g S W 5 2 Z W 5 0 b 3 J 5 L 0 F 1 d G 9 S Z W 1 v d m V k Q 2 9 s d W 1 u c z E u e 0 1 h Y 2 h p b m U g V H l w Z S w y f S Z x d W 9 0 O y w m c X V v d D t T Z W N 0 a W 9 u M S 9 S d X N z a W E g S W 5 2 Z W 5 0 b 3 J 5 L 0 F 1 d G 9 S Z W 1 v d m V k Q 2 9 s d W 1 u c z E u e 0 1 h Y 2 h p b m U g T W 9 k Z W w s M 3 0 m c X V v d D s s J n F 1 b 3 Q 7 U 2 V j d G l v b j E v U n V z c 2 l h I E l u d m V u d G 9 y e S 9 B d X R v U m V t b 3 Z l Z E N v b H V t b n M x L n t Q b 3 N p d G l v b i w 0 f S Z x d W 9 0 O y w m c X V v d D t T Z W N 0 a W 9 u M S 9 S d X N z a W E g S W 5 2 Z W 5 0 b 3 J 5 L 0 F 1 d G 9 S Z W 1 v d m V k Q 2 9 s d W 1 u c z E u e 1 B h c n Q g T m F t Z S w 1 f S Z x d W 9 0 O y w m c X V v d D t T Z W N 0 a W 9 u M S 9 S d X N z a W E g S W 5 2 Z W 5 0 b 3 J 5 L 0 F 1 d G 9 S Z W 1 v d m V k Q 2 9 s d W 1 u c z E u e 0 9 F T S B Q Y X J 0 I E 5 1 b W J l c i w 2 f S Z x d W 9 0 O y w m c X V v d D t T Z W N 0 a W 9 u M S 9 S d X N z a W E g S W 5 2 Z W 5 0 b 3 J 5 L 0 F 1 d G 9 S Z W 1 v d m V k Q 2 9 s d W 1 u c z E u e 1 d l a W d o d C A o a 2 c p L D d 9 J n F 1 b 3 Q 7 L C Z x d W 9 0 O 1 N l Y 3 R p b 2 4 x L 1 J 1 c 3 N p Y S B J b n Z l b n R v c n k v Q X V 0 b 1 J l b W 9 2 Z W R D b 2 x 1 b W 5 z M S 5 7 U X V h b n R p d H k g L D h 9 J n F 1 b 3 Q 7 L C Z x d W 9 0 O 1 N l Y 3 R p b 2 4 x L 1 J 1 c 3 N p Y S B J b n Z l b n R v c n k v Q X V 0 b 1 J l b W 9 2 Z W R D b 2 x 1 b W 5 z M S 5 7 T G 9 j Y X R p b 2 4 s O X 0 m c X V v d D s s J n F 1 b 3 Q 7 U 2 V j d G l v b j E v U n V z c 2 l h I E l u d m V u d G 9 y e S 9 B d X R v U m V t b 3 Z l Z E N v b H V t b n M x L n t F c 3 R p b W F 0 Z W Q g U m V h Z G l u Z X N z I E R h d G U s M T B 9 J n F 1 b 3 Q 7 L C Z x d W 9 0 O 1 N l Y 3 R p b 2 4 x L 1 J 1 c 3 N p Y S B J b n Z l b n R v c n k v Q X V 0 b 1 J l b W 9 2 Z W R D b 2 x 1 b W 5 z M S 5 7 U m V t Y X J r L D E x f S Z x d W 9 0 O 1 0 s J n F 1 b 3 Q 7 Q 2 9 s d W 1 u Q 2 9 1 b n Q m c X V v d D s 6 M T I s J n F 1 b 3 Q 7 S 2 V 5 Q 2 9 s d W 1 u T m F t Z X M m c X V v d D s 6 W 1 0 s J n F 1 b 3 Q 7 Q 2 9 s d W 1 u S W R l b n R p d G l l c y Z x d W 9 0 O z p b J n F 1 b 3 Q 7 U 2 V j d G l v b j E v U n V z c 2 l h I E l u d m V u d G 9 y e S 9 B d X R v U m V t b 3 Z l Z E N v b H V t b n M x L n t O b y 4 s M H 0 m c X V v d D s s J n F 1 b 3 Q 7 U 2 V j d G l v b j E v U n V z c 2 l h I E l u d m V u d G 9 y e S 9 B d X R v U m V t b 3 Z l Z E N v b H V t b n M x L n t C c m F u Z C w x f S Z x d W 9 0 O y w m c X V v d D t T Z W N 0 a W 9 u M S 9 S d X N z a W E g S W 5 2 Z W 5 0 b 3 J 5 L 0 F 1 d G 9 S Z W 1 v d m V k Q 2 9 s d W 1 u c z E u e 0 1 h Y 2 h p b m U g V H l w Z S w y f S Z x d W 9 0 O y w m c X V v d D t T Z W N 0 a W 9 u M S 9 S d X N z a W E g S W 5 2 Z W 5 0 b 3 J 5 L 0 F 1 d G 9 S Z W 1 v d m V k Q 2 9 s d W 1 u c z E u e 0 1 h Y 2 h p b m U g T W 9 k Z W w s M 3 0 m c X V v d D s s J n F 1 b 3 Q 7 U 2 V j d G l v b j E v U n V z c 2 l h I E l u d m V u d G 9 y e S 9 B d X R v U m V t b 3 Z l Z E N v b H V t b n M x L n t Q b 3 N p d G l v b i w 0 f S Z x d W 9 0 O y w m c X V v d D t T Z W N 0 a W 9 u M S 9 S d X N z a W E g S W 5 2 Z W 5 0 b 3 J 5 L 0 F 1 d G 9 S Z W 1 v d m V k Q 2 9 s d W 1 u c z E u e 1 B h c n Q g T m F t Z S w 1 f S Z x d W 9 0 O y w m c X V v d D t T Z W N 0 a W 9 u M S 9 S d X N z a W E g S W 5 2 Z W 5 0 b 3 J 5 L 0 F 1 d G 9 S Z W 1 v d m V k Q 2 9 s d W 1 u c z E u e 0 9 F T S B Q Y X J 0 I E 5 1 b W J l c i w 2 f S Z x d W 9 0 O y w m c X V v d D t T Z W N 0 a W 9 u M S 9 S d X N z a W E g S W 5 2 Z W 5 0 b 3 J 5 L 0 F 1 d G 9 S Z W 1 v d m V k Q 2 9 s d W 1 u c z E u e 1 d l a W d o d C A o a 2 c p L D d 9 J n F 1 b 3 Q 7 L C Z x d W 9 0 O 1 N l Y 3 R p b 2 4 x L 1 J 1 c 3 N p Y S B J b n Z l b n R v c n k v Q X V 0 b 1 J l b W 9 2 Z W R D b 2 x 1 b W 5 z M S 5 7 U X V h b n R p d H k g L D h 9 J n F 1 b 3 Q 7 L C Z x d W 9 0 O 1 N l Y 3 R p b 2 4 x L 1 J 1 c 3 N p Y S B J b n Z l b n R v c n k v Q X V 0 b 1 J l b W 9 2 Z W R D b 2 x 1 b W 5 z M S 5 7 T G 9 j Y X R p b 2 4 s O X 0 m c X V v d D s s J n F 1 b 3 Q 7 U 2 V j d G l v b j E v U n V z c 2 l h I E l u d m V u d G 9 y e S 9 B d X R v U m V t b 3 Z l Z E N v b H V t b n M x L n t F c 3 R p b W F 0 Z W Q g U m V h Z G l u Z X N z I E R h d G U s M T B 9 J n F 1 b 3 Q 7 L C Z x d W 9 0 O 1 N l Y 3 R p b 2 4 x L 1 J 1 c 3 N p Y S B J b n Z l b n R v c n k v Q X V 0 b 1 J l b W 9 2 Z W R D b 2 x 1 b W 5 z M S 5 7 U m V t Y X J r L D E x f S Z x d W 9 0 O 1 0 s J n F 1 b 3 Q 7 U m V s Y X R p b 2 5 z a G l w S W 5 m b y Z x d W 9 0 O z p b X X 0 i I C 8 + P E V u d H J 5 I F R 5 c G U 9 I k Z p b G x F c n J v c k N v Z G U i I F Z h b H V l P S J z V W 5 r b m 9 3 b i I g L z 4 8 R W 5 0 c n k g V H l w Z T 0 i R m l s b E N v d W 5 0 I i B W Y W x 1 Z T 0 i b D U 3 I i A v P j x F b n R y e S B U e X B l P S J B Z G R l Z F R v R G F 0 Y U 1 v Z G V s I i B W Y W x 1 Z T 0 i b D A i I C 8 + P C 9 T d G F i b G V F b n R y a W V z P j w v S X R l b T 4 8 S X R l b T 4 8 S X R l b U x v Y 2 F 0 a W 9 u P j x J d G V t V H l w Z T 5 G b 3 J t d W x h P C 9 J d G V t V H l w Z T 4 8 S X R l b V B h d G g + U 2 V j d G l v b j E v U n V z c 2 l h J T I w S W 5 2 Z W 5 0 b 3 J 5 L 1 N v d X J j Z T w v S X R l b V B h d G g + P C 9 J d G V t T G 9 j Y X R p b 2 4 + P F N 0 Y W J s Z U V u d H J p Z X M g L z 4 8 L 0 l 0 Z W 0 + P E l 0 Z W 0 + P E l 0 Z W 1 M b 2 N h d G l v b j 4 8 S X R l b V R 5 c G U + R m 9 y b X V s Y T w v S X R l b V R 5 c G U + P E l 0 Z W 1 Q Y X R o P l N l Y 3 R p b 2 4 x L 1 J 1 c 3 N p Y S U y M E l u d m V u d G 9 y e S 9 B d m F p b G F i b G U l M j B J b n Z l b n R v c n l f U 2 h l Z X Q 8 L 0 l 0 Z W 1 Q Y X R o P j w v S X R l b U x v Y 2 F 0 a W 9 u P j x T d G F i b G V F b n R y a W V z I C 8 + P C 9 J d G V t P j x J d G V t P j x J d G V t T G 9 j Y X R p b 2 4 + P E l 0 Z W 1 U e X B l P k Z v c m 1 1 b G E 8 L 0 l 0 Z W 1 U e X B l P j x J d G V t U G F 0 a D 5 T Z W N 0 a W 9 u M S 9 S d X N z a W E l M j B J b n Z l b n R v c n k v U H J v b W 9 0 Z W Q l M j B I Z W F k Z X J z P C 9 J d G V t U G F 0 a D 4 8 L 0 l 0 Z W 1 M b 2 N h d G l v b j 4 8 U 3 R h Y m x l R W 5 0 c m l l c y A v P j w v S X R l b T 4 8 S X R l b T 4 8 S X R l b U x v Y 2 F 0 a W 9 u P j x J d G V t V H l w Z T 5 G b 3 J t d W x h P C 9 J d G V t V H l w Z T 4 8 S X R l b V B h d G g + U 2 V j d G l v b j E v U n V z c 2 l h J T I w S W 5 2 Z W 5 0 b 3 J 5 L 0 N o Y W 5 n Z W Q l M j B U e X B l P C 9 J d G V t U G F 0 a D 4 8 L 0 l 0 Z W 1 M b 2 N h d G l v b j 4 8 U 3 R h Y m x l R W 5 0 c m l l c y A v P j w v S X R l b T 4 8 S X R l b T 4 8 S X R l b U x v Y 2 F 0 a W 9 u P j x J d G V t V H l w Z T 5 G b 3 J t d W x h P C 9 J d G V t V H l w Z T 4 8 S X R l b V B h d G g + U 2 V j d G l v b j E v U n V z c 2 l h J T I w S W 5 2 Z W 5 0 b 3 J 5 L 1 J l b W 9 2 Z W Q l M j B U b 3 A l M j B S b 3 d z P C 9 J d G V t U G F 0 a D 4 8 L 0 l 0 Z W 1 M b 2 N h d G l v b j 4 8 U 3 R h Y m x l R W 5 0 c m l l c y A v P j w v S X R l b T 4 8 S X R l b T 4 8 S X R l b U x v Y 2 F 0 a W 9 u P j x J d G V t V H l w Z T 5 G b 3 J t d W x h P C 9 J d G V t V H l w Z T 4 8 S X R l b V B h d G g + U 2 V j d G l v b j E v U n V z c 2 l h J T I w S W 5 2 Z W 5 0 b 3 J 5 L 1 B y b 2 1 v d G V k J T I w S G V h Z G V y c z E 8 L 0 l 0 Z W 1 Q Y X R o P j w v S X R l b U x v Y 2 F 0 a W 9 u P j x T d G F i b G V F b n R y a W V z I C 8 + P C 9 J d G V t P j x J d G V t P j x J d G V t T G 9 j Y X R p b 2 4 + P E l 0 Z W 1 U e X B l P k Z v c m 1 1 b G E 8 L 0 l 0 Z W 1 U e X B l P j x J d G V t U G F 0 a D 5 T Z W N 0 a W 9 u M S 9 S d X N z a W E l M j B J b n Z l b n R v c n k v Q 2 h h b m d l Z C U y M F R 5 c G U x P C 9 J d G V t U G F 0 a D 4 8 L 0 l 0 Z W 1 M b 2 N h d G l v b j 4 8 U 3 R h Y m x l R W 5 0 c m l l c y A v P j w v S X R l b T 4 8 S X R l b T 4 8 S X R l b U x v Y 2 F 0 a W 9 u P j x J d G V t V H l w Z T 5 G b 3 J t d W x h P C 9 J d G V t V H l w Z T 4 8 S X R l b V B h d G g + U 2 V j d G l v b j E v U n V z c 2 l h J T I w S W 5 2 Z W 5 0 b 3 J 5 L 1 J l b W 9 2 Z W Q l M j B C b G F u a y U y M F J v d 3 M 8 L 0 l 0 Z W 1 Q Y X R o P j w v S X R l b U x v Y 2 F 0 a W 9 u P j x T d G F i b G V F b n R y a W V z I C 8 + P C 9 J d G V t P j x J d G V t P j x J d G V t T G 9 j Y X R p b 2 4 + P E l 0 Z W 1 U e X B l P k Z v c m 1 1 b G E 8 L 0 l 0 Z W 1 U e X B l P j x J d G V t U G F 0 a D 5 T Z W N 0 a W 9 u M S 9 S d X N z a W E l M j B J b n Z l b n R v c n k v Q W R k Z W Q l M j B D d X N 0 b 2 0 8 L 0 l 0 Z W 1 Q Y X R o P j w v S X R l b U x v Y 2 F 0 a W 9 u P j x T d G F i b G V F b n R y a W V z I C 8 + P C 9 J d G V t P j x J d G V t P j x J d G V t T G 9 j Y X R p b 2 4 + P E l 0 Z W 1 U e X B l P k Z v c m 1 1 b G E 8 L 0 l 0 Z W 1 U e X B l P j x J d G V t U G F 0 a D 5 T Z W N 0 a W 9 u M S 9 S d X N z a W E l M j B J b n Z l b n R v c n k v U m V v c m R l c m V k J T I w Q 2 9 s d W 1 u c z w v S X R l b V B h d G g + P C 9 J d G V t T G 9 j Y X R p b 2 4 + P F N 0 Y W J s Z U V u d H J p Z X M g L z 4 8 L 0 l 0 Z W 0 + P E l 0 Z W 0 + P E l 0 Z W 1 M b 2 N h d G l v b j 4 8 S X R l b V R 5 c G U + R m 9 y b X V s Y T w v S X R l b V R 5 c G U + P E l 0 Z W 1 Q Y X R o P l N l Y 3 R p b 2 4 x L 0 F s b C U y M G J y Y W 5 j a G V z L 1 J l c G x h Y 2 V k J T I w V m F s d W U 2 P C 9 J d G V t U G F 0 a D 4 8 L 0 l 0 Z W 1 M b 2 N h d G l v b j 4 8 U 3 R h Y m x l R W 5 0 c m l l c y A v P j w v S X R l b T 4 8 S X R l b T 4 8 S X R l b U x v Y 2 F 0 a W 9 u P j x J d G V t V H l w Z T 5 G b 3 J t d W x h P C 9 J d G V t V H l w Z T 4 8 S X R l b V B h d G g + U 2 V j d G l v b j E v Q W x s J T I w Y n J h b m N o Z X M v U m V w b G F j Z W Q l M j B W Y W x 1 Z T c 8 L 0 l 0 Z W 1 Q Y X R o P j w v S X R l b U x v Y 2 F 0 a W 9 u P j x T d G F i b G V F b n R y a W V z I C 8 + P C 9 J d G V t P j x J d G V t P j x J d G V t T G 9 j Y X R p b 2 4 + P E l 0 Z W 1 U e X B l P k Z v c m 1 1 b G E 8 L 0 l 0 Z W 1 U e X B l P j x J d G V t U G F 0 a D 5 T Z W N 0 a W 9 u M S 9 B b G w l M j B i c m F u Y 2 h l c y 9 S Z X B s Y W N l Z C U y M F Z h b H V l O D w v S X R l b V B h d G g + P C 9 J d G V t T G 9 j Y X R p b 2 4 + P F N 0 Y W J s Z U V u d H J p Z X M g L z 4 8 L 0 l 0 Z W 0 + P C 9 J d G V t c z 4 8 L 0 x v Y 2 F s U G F j a 2 F n Z U 1 l d G F k Y X R h R m l s Z T 4 W A A A A U E s F B g A A A A A A A A A A A A A A A A A A A A A A A C Y B A A A B A A A A 0 I y d 3 w E V 0 R G M e g D A T 8 K X 6 w E A A A D M I O R z x c a v T J Q W M b T R 3 0 l X A A A A A A I A A A A A A B B m A A A A A Q A A I A A A A O r j z a 6 f C 7 2 O p H d E 3 + b z v N K y h x m N D A h I I 1 r x Y L H u y J X A A A A A A A 6 A A A A A A g A A I A A A A J x s s O D x o t p 6 1 J K S i z v r n 4 b w 0 z L E V R S p u w j E X 6 3 v 8 4 G X U A A A A F x 2 U x H 5 J P B 1 m v a F 3 U i I h X b N i I H 4 Z O G C n n 7 p u V k A 8 L 6 s m F n 5 a W r z + 7 F U 4 J g Z e k t O t r 2 b W J v 6 n T H M R Z J y L v + L / Q 3 Z X O W b l g y X n K b E Q a w 6 1 1 d W Q A A A A H Y l e 2 0 n Q s a r n i q q 2 T B n 6 Z e C R + t 3 1 v l k 5 w H I d J j I F / D B s p d N y I C f z 0 U W l K J r M q 9 0 b d U G 2 p 9 E 0 f / 8 / 4 R 7 u 1 U f O Y U = < / 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59C478-F81B-49EC-9EC6-A7FCC14AE428}"/>
</file>

<file path=customXml/itemProps2.xml><?xml version="1.0" encoding="utf-8"?>
<ds:datastoreItem xmlns:ds="http://schemas.openxmlformats.org/officeDocument/2006/customXml" ds:itemID="{803100B1-993A-409E-A8B0-890B167797A2}"/>
</file>

<file path=customXml/itemProps3.xml><?xml version="1.0" encoding="utf-8"?>
<ds:datastoreItem xmlns:ds="http://schemas.openxmlformats.org/officeDocument/2006/customXml" ds:itemID="{1CCC863C-6F72-438B-B8B2-90D846D72EB9}"/>
</file>

<file path=customXml/itemProps4.xml><?xml version="1.0" encoding="utf-8"?>
<ds:datastoreItem xmlns:ds="http://schemas.openxmlformats.org/officeDocument/2006/customXml" ds:itemID="{3D98DAC1-9766-436E-9A01-416F976778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Andrey Denisov</dc:creator>
  <cp:keywords/>
  <dc:description/>
  <cp:lastModifiedBy/>
  <cp:revision/>
  <dcterms:created xsi:type="dcterms:W3CDTF">2025-01-22T09:21:33Z</dcterms:created>
  <dcterms:modified xsi:type="dcterms:W3CDTF">2026-01-06T02:11:45Z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0x010100F4E78CE466CF314A85844EF4B1D5555D</vt:lpwstr>
  </property>
  <property fmtid="{D5CDD505-2E9C-101B-9397-08002B2CF9AE}" pid="3" name="MediaServiceImageTags">
    <vt:lpwstr/>
  </property>
</Properties>
</file>